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Kommunikationsenheten\Pressfrågor\Press o nyheter\2024\2024-02-01 EU-medel för utbyten till utbildningsaktörer\Färdigt FINAL\"/>
    </mc:Choice>
  </mc:AlternateContent>
  <xr:revisionPtr revIDLastSave="0" documentId="13_ncr:1_{9685ECBC-BBF8-4D1B-8BF5-31AD7D76629F}" xr6:coauthVersionLast="47" xr6:coauthVersionMax="47" xr10:uidLastSave="{00000000-0000-0000-0000-000000000000}"/>
  <bookViews>
    <workbookView xWindow="29940" yWindow="2325" windowWidth="26295" windowHeight="12600" xr2:uid="{A9D60899-9BD3-4822-9A08-A318DE57BC95}"/>
  </bookViews>
  <sheets>
    <sheet name="Blad1" sheetId="1" r:id="rId1"/>
  </sheets>
  <definedNames>
    <definedName name="_xlnm._FilterDatabase" localSheetId="0" hidden="1">Blad1!$A$2:$F$565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0" i="1" l="1"/>
  <c r="G48" i="1" s="1"/>
  <c r="F66" i="1"/>
  <c r="F24" i="1"/>
  <c r="F26" i="1" s="1"/>
  <c r="H26" i="1" s="1"/>
  <c r="F333" i="1"/>
  <c r="F313" i="1"/>
  <c r="F119" i="1"/>
  <c r="F563" i="1"/>
  <c r="F557" i="1"/>
  <c r="G561" i="1" s="1"/>
  <c r="I561" i="1" s="1"/>
  <c r="F515" i="1"/>
  <c r="F437" i="1"/>
  <c r="F504" i="1" s="1"/>
  <c r="F417" i="1"/>
  <c r="F419" i="1" s="1"/>
  <c r="H419" i="1" s="1"/>
  <c r="F384" i="1"/>
  <c r="F367" i="1"/>
  <c r="F196" i="1"/>
  <c r="F209" i="1"/>
  <c r="F80" i="1"/>
  <c r="F81" i="1" s="1"/>
  <c r="H81" i="1" s="1"/>
  <c r="G391" i="1"/>
  <c r="F373" i="1"/>
  <c r="F347" i="1"/>
  <c r="F111" i="1"/>
  <c r="H111" i="1" s="1"/>
  <c r="F110" i="1"/>
  <c r="G19" i="1"/>
  <c r="F535" i="1"/>
  <c r="F532" i="1"/>
  <c r="F429" i="1"/>
  <c r="F426" i="1"/>
  <c r="F397" i="1"/>
  <c r="F399" i="1" s="1"/>
  <c r="H399" i="1" s="1"/>
  <c r="F387" i="1"/>
  <c r="G370" i="1"/>
  <c r="G368" i="1"/>
  <c r="G344" i="1"/>
  <c r="G337" i="1"/>
  <c r="F348" i="1"/>
  <c r="H348" i="1" s="1"/>
  <c r="G191" i="1"/>
  <c r="G188" i="1"/>
  <c r="G182" i="1"/>
  <c r="G173" i="1"/>
  <c r="G144" i="1"/>
  <c r="G141" i="1"/>
  <c r="G136" i="1"/>
  <c r="G133" i="1"/>
  <c r="G130" i="1"/>
  <c r="G125" i="1"/>
  <c r="F147" i="1"/>
  <c r="F149" i="1" s="1"/>
  <c r="H149" i="1" s="1"/>
  <c r="G120" i="1"/>
  <c r="F122" i="1"/>
  <c r="G116" i="1"/>
  <c r="F100" i="1"/>
  <c r="F96" i="1"/>
  <c r="G59" i="1"/>
  <c r="G55" i="1"/>
  <c r="G75" i="1"/>
  <c r="F62" i="1"/>
  <c r="F47" i="1"/>
  <c r="F12" i="1"/>
  <c r="F14" i="1" s="1"/>
  <c r="H14" i="1" s="1"/>
  <c r="A565" i="1"/>
  <c r="F334" i="1" l="1"/>
  <c r="H334" i="1" s="1"/>
  <c r="F123" i="1"/>
  <c r="H123" i="1" s="1"/>
  <c r="F564" i="1"/>
  <c r="H564" i="1" s="1"/>
  <c r="F518" i="1"/>
  <c r="H518" i="1" s="1"/>
  <c r="F210" i="1"/>
  <c r="H210" i="1" s="1"/>
  <c r="F430" i="1"/>
  <c r="H430" i="1" s="1"/>
  <c r="F388" i="1"/>
  <c r="H388" i="1" s="1"/>
  <c r="F101" i="1"/>
  <c r="H101" i="1" s="1"/>
  <c r="F375" i="1"/>
  <c r="H375" i="1" s="1"/>
  <c r="F51" i="1"/>
  <c r="H51" i="1" s="1"/>
  <c r="F537" i="1"/>
  <c r="H537" i="1" s="1"/>
  <c r="F67" i="1"/>
  <c r="H67" i="1" s="1"/>
  <c r="H566" i="1" l="1"/>
  <c r="G286" i="1"/>
  <c r="I286" i="1" s="1"/>
</calcChain>
</file>

<file path=xl/sharedStrings.xml><?xml version="1.0" encoding="utf-8"?>
<sst xmlns="http://schemas.openxmlformats.org/spreadsheetml/2006/main" count="2441" uniqueCount="1517">
  <si>
    <t>Beslutslista med beviljade projekt för 2023</t>
  </si>
  <si>
    <t>SUMMA</t>
  </si>
  <si>
    <t>Projektnummer</t>
  </si>
  <si>
    <t>Ansökande organisation</t>
  </si>
  <si>
    <t>OID</t>
  </si>
  <si>
    <t>Kommun</t>
  </si>
  <si>
    <t>Län</t>
  </si>
  <si>
    <t>Beviljat belopp i Euro</t>
  </si>
  <si>
    <t>2023-1-SE01-KA210-ADU-000157831</t>
  </si>
  <si>
    <t>SPES Blekingekretsen</t>
  </si>
  <si>
    <t>E10028541</t>
  </si>
  <si>
    <t>Karlskrona</t>
  </si>
  <si>
    <t>Blekinge län</t>
  </si>
  <si>
    <t>2023-1-SE01-KA121-ADU-000116491</t>
  </si>
  <si>
    <t>Vuxenutbildningen i Karlshamn</t>
  </si>
  <si>
    <t>E10046538</t>
  </si>
  <si>
    <t>Karlshamn</t>
  </si>
  <si>
    <t>2023-1-SE01-KA122-ADU-000117214</t>
  </si>
  <si>
    <t>Vuxenutbildningen Karlskrona</t>
  </si>
  <si>
    <t>E10064866</t>
  </si>
  <si>
    <t>2023-1-SE01-KA121-SCH-000114672</t>
  </si>
  <si>
    <t>Gymnasieskolan Knut Hahn</t>
  </si>
  <si>
    <t>E10081897</t>
  </si>
  <si>
    <t>Ronneby</t>
  </si>
  <si>
    <t>2023-1-SE01-KA121-SCH-000120998</t>
  </si>
  <si>
    <t>Österslättsskolan</t>
  </si>
  <si>
    <t>E10202331</t>
  </si>
  <si>
    <t>2023-1-SE01-KA121-SCH-000122594</t>
  </si>
  <si>
    <t>Jändelskolan</t>
  </si>
  <si>
    <t>E10087665</t>
  </si>
  <si>
    <t>2023-1-SE01-KA121-SCH-000137253</t>
  </si>
  <si>
    <t>Sunnadalskolan</t>
  </si>
  <si>
    <t>E10154363</t>
  </si>
  <si>
    <t>2023-1-SE01-KA122-SCH-000135511</t>
  </si>
  <si>
    <t>International School of Karlskrona (ISK)</t>
  </si>
  <si>
    <t>E10326857</t>
  </si>
  <si>
    <t>2023-1-SE01-KA121-VET-000118280</t>
  </si>
  <si>
    <t>afChapmangymnasiet</t>
  </si>
  <si>
    <t>E10204139</t>
  </si>
  <si>
    <t>summa sch vet ae</t>
  </si>
  <si>
    <t>2023-1-SE01-KA131-HED-000113110</t>
  </si>
  <si>
    <t>Blekinge tekniska högskola</t>
  </si>
  <si>
    <t>E10212809</t>
  </si>
  <si>
    <t xml:space="preserve">Karlskrona </t>
  </si>
  <si>
    <t>Blekinge HED</t>
  </si>
  <si>
    <t>SUMMA Blekinge län</t>
  </si>
  <si>
    <t>2023-1-SE01-KA210-SCH-000154285</t>
  </si>
  <si>
    <t>Gagnefs kommun</t>
  </si>
  <si>
    <t>E10064435</t>
  </si>
  <si>
    <t xml:space="preserve">Gagnef </t>
  </si>
  <si>
    <t>Dalarnas län</t>
  </si>
  <si>
    <t>2023-1-SE01-KA121-SCH-000115859</t>
  </si>
  <si>
    <t>Falu Frigymnasium</t>
  </si>
  <si>
    <t>E10141327</t>
  </si>
  <si>
    <t>Falun</t>
  </si>
  <si>
    <t>2023-1-SE01-KA121-SCH-000117767</t>
  </si>
  <si>
    <t>Profilskolan Excel AB</t>
  </si>
  <si>
    <t>E10174233</t>
  </si>
  <si>
    <t>Leksand</t>
  </si>
  <si>
    <t>2023-1-SE01-KA121-SCH-000142815</t>
  </si>
  <si>
    <t>Karlfeldtgymnasiet</t>
  </si>
  <si>
    <t>E10031094</t>
  </si>
  <si>
    <t>Avesta</t>
  </si>
  <si>
    <t>2023-1-SE01-KA122-SCH-000118895</t>
  </si>
  <si>
    <t>Lugnetgymnasiet</t>
  </si>
  <si>
    <t>E10122642</t>
  </si>
  <si>
    <t>2023-1-SE01-KA121-VET-000146410</t>
  </si>
  <si>
    <t>2023-1-SE01-KA122-VET-000147652</t>
  </si>
  <si>
    <t>YrkesAkademin YH AB</t>
  </si>
  <si>
    <t>E10111716</t>
  </si>
  <si>
    <t>2023-1-SE01-KA122-VET-000121890</t>
  </si>
  <si>
    <t>Leksands Gymnasium</t>
  </si>
  <si>
    <t>E10167585</t>
  </si>
  <si>
    <t>S:a SCH VET AE</t>
  </si>
  <si>
    <t>2023-1-SE01-KA131-HED-000127268</t>
  </si>
  <si>
    <t>Högskolan i Dalarna</t>
  </si>
  <si>
    <t>E10177553</t>
  </si>
  <si>
    <t xml:space="preserve">Falun </t>
  </si>
  <si>
    <t>s:a HED</t>
  </si>
  <si>
    <t>S:a DALARNA</t>
  </si>
  <si>
    <t>2023-1-SE01-KA220-ADU-000153813</t>
  </si>
  <si>
    <t>Lärandeförvaltningen, Hudiksvalls kommun</t>
  </si>
  <si>
    <t>E10073671</t>
  </si>
  <si>
    <t>Hudiksvall</t>
  </si>
  <si>
    <t>Gävleborgs län</t>
  </si>
  <si>
    <t>2023-1-SE01-KA220-VET-000158327</t>
  </si>
  <si>
    <t>HÖGSKOLAN I GAVLE</t>
  </si>
  <si>
    <t>E10192700</t>
  </si>
  <si>
    <t>Gävle</t>
  </si>
  <si>
    <t>2023-1-SE01-KA220-VET-000157791</t>
  </si>
  <si>
    <t>HÄLSINGLANDS UTBILDNINGSFÖRBUND</t>
  </si>
  <si>
    <t>E10094489</t>
  </si>
  <si>
    <t>Bollnäs</t>
  </si>
  <si>
    <t>2023-1-SE01-KA122-ADU-000137105</t>
  </si>
  <si>
    <t>CFL Söderhamn</t>
  </si>
  <si>
    <t>E10102037</t>
  </si>
  <si>
    <t>2023-1-SE01-KA121-SCH-000115919</t>
  </si>
  <si>
    <t>Sofiedalskolan</t>
  </si>
  <si>
    <t>E10141472</t>
  </si>
  <si>
    <t>2023-1-SE01-KA121-SCH-000129758</t>
  </si>
  <si>
    <t>2023-1-SE01-KA121-SCH-000132713</t>
  </si>
  <si>
    <t>Slottegymnasiet</t>
  </si>
  <si>
    <t>E10113688</t>
  </si>
  <si>
    <t>Ljusdal</t>
  </si>
  <si>
    <t>2023-1-SE01-KA121-SCH-000136640</t>
  </si>
  <si>
    <t>Bromangymnasiet</t>
  </si>
  <si>
    <t>E10206898</t>
  </si>
  <si>
    <t>2023-1-SE01-KA121-SCH-000136674</t>
  </si>
  <si>
    <t>Vasaskolan, Gävle</t>
  </si>
  <si>
    <t>E10198254</t>
  </si>
  <si>
    <t>2023-1-SE01-KA121-SCH-000138010</t>
  </si>
  <si>
    <t>Gävle kommun</t>
  </si>
  <si>
    <t>E10153228</t>
  </si>
  <si>
    <t>2023-1-SE01-KA121-SCH-000147399</t>
  </si>
  <si>
    <t xml:space="preserve">Thorén Business School Gävle </t>
  </si>
  <si>
    <t>E10093379</t>
  </si>
  <si>
    <t>2023-1-SE01-KA122-SCH-000138322</t>
  </si>
  <si>
    <t>Östra skolan Hudiksvall</t>
  </si>
  <si>
    <t>E10033890</t>
  </si>
  <si>
    <t>2023-1-SE01-KA122-SCH-000124147</t>
  </si>
  <si>
    <t>Bergviksskolan</t>
  </si>
  <si>
    <t>E10245050</t>
  </si>
  <si>
    <t>Bergvik</t>
  </si>
  <si>
    <t>2023-1-SE01-KA121-VET-000129616</t>
  </si>
  <si>
    <t>2023-1-SE01-KA121-VET-000132717</t>
  </si>
  <si>
    <t>2023-1-SE01-KA121-VET-000135812</t>
  </si>
  <si>
    <t>2023-1-SE01-KA121-VET-000147345</t>
  </si>
  <si>
    <t>2023-1-SE01-KA121-VET-000147372</t>
  </si>
  <si>
    <t>Borgarskolan Gävle</t>
  </si>
  <si>
    <t>E10083276</t>
  </si>
  <si>
    <t xml:space="preserve">Gävle </t>
  </si>
  <si>
    <t>2023-1-SE01-KA122-VET-000148818</t>
  </si>
  <si>
    <t>Järvsögymnasiet</t>
  </si>
  <si>
    <t>E10307665</t>
  </si>
  <si>
    <t>SUMMA SCH VET AE</t>
  </si>
  <si>
    <t>2023-1-SE01-KA171-HED-000140273</t>
  </si>
  <si>
    <t>HOGSKOLAN I GAVLE</t>
  </si>
  <si>
    <t>2023-1-SE01-KA131-HED-000115282</t>
  </si>
  <si>
    <t>Högskolan i Gävle</t>
  </si>
  <si>
    <t>SUMMA HED</t>
  </si>
  <si>
    <t>SUMMA GÄVLEBORG</t>
  </si>
  <si>
    <t>2023-2-SE01-KA210-VET-000181128</t>
  </si>
  <si>
    <t>Region Halland - Kultur i Halland</t>
  </si>
  <si>
    <t>E10042524</t>
  </si>
  <si>
    <t>Halmstad</t>
  </si>
  <si>
    <t>Hallands län</t>
  </si>
  <si>
    <t>2023-1-SE01-KA121-VET-000130100</t>
  </si>
  <si>
    <t>Sturegymnasiet, Halmstad</t>
  </si>
  <si>
    <t>E10292577</t>
  </si>
  <si>
    <t>2023-1-SE01-KA121-VET-000131458</t>
  </si>
  <si>
    <t>Förvaltningen för Gymnasium &amp; Arbetsmarknad, Kungsbacka kommun</t>
  </si>
  <si>
    <t>E10020804</t>
  </si>
  <si>
    <t>Kungsbacka</t>
  </si>
  <si>
    <t>2023-1-SE01-KA121-SCH-000130868</t>
  </si>
  <si>
    <t>2023-1-SE01-KA121-SCH-000120750</t>
  </si>
  <si>
    <t>Falkenbergs gymnasieskola</t>
  </si>
  <si>
    <t>E10119913</t>
  </si>
  <si>
    <t>Falkenberg</t>
  </si>
  <si>
    <t>2023-1-SE01-KA121-SCH-000132301</t>
  </si>
  <si>
    <t>Osbecksgymnasiet</t>
  </si>
  <si>
    <t>E10172882</t>
  </si>
  <si>
    <t>Laholm</t>
  </si>
  <si>
    <t>2023-1-SE01-KA121-VET-000122504</t>
  </si>
  <si>
    <t>Peder Skrivares skola</t>
  </si>
  <si>
    <t>E10261074</t>
  </si>
  <si>
    <t>Varberg</t>
  </si>
  <si>
    <t>2023-1-SE01-KA121-SCH-000122508</t>
  </si>
  <si>
    <t>2023-1-SE01-KA121-VET-000131803</t>
  </si>
  <si>
    <t>Sveriges Ridgymnasium AB</t>
  </si>
  <si>
    <t>E10057190</t>
  </si>
  <si>
    <t xml:space="preserve">SUMMA SCH VET </t>
  </si>
  <si>
    <t>2023-1-SE01-KA131-HED-000127628</t>
  </si>
  <si>
    <t>Högskolan i Halmstad</t>
  </si>
  <si>
    <t>E10200676</t>
  </si>
  <si>
    <t>2023-1-SE01-KA220-HED-000154329</t>
  </si>
  <si>
    <t>HÖGSKOLAN I  HALMSTAD</t>
  </si>
  <si>
    <t>2023-1-SE01-KA220-HED-000142578</t>
  </si>
  <si>
    <t>SUMMA HALLAND</t>
  </si>
  <si>
    <t>2023-1-SE01-KA121-VET-000141424</t>
  </si>
  <si>
    <t>Fjällgymnasiet</t>
  </si>
  <si>
    <t>E10171197</t>
  </si>
  <si>
    <t>Berg</t>
  </si>
  <si>
    <t>Jämtlands län</t>
  </si>
  <si>
    <t>2023-1-SE01-KA121-SCH-000113456</t>
  </si>
  <si>
    <t>Svenstaviks skola</t>
  </si>
  <si>
    <t>E10236759</t>
  </si>
  <si>
    <t>2023-1-SE01-KA121-VET-000145935</t>
  </si>
  <si>
    <t>Birka folkhögskola</t>
  </si>
  <si>
    <t>E10179326</t>
  </si>
  <si>
    <t>Krokom</t>
  </si>
  <si>
    <t>2023-1-SE01-KA121-VET-000144213</t>
  </si>
  <si>
    <t>Dille Gård AB</t>
  </si>
  <si>
    <t>E10027601</t>
  </si>
  <si>
    <t>2023-1-SE01-KA220-ADU-000155423</t>
  </si>
  <si>
    <t xml:space="preserve">Krokoms kommun </t>
  </si>
  <si>
    <t>E10226115</t>
  </si>
  <si>
    <t>2023-1-SE01-KA121-VET-000136661</t>
  </si>
  <si>
    <t>Wången AB</t>
  </si>
  <si>
    <t>E10091446</t>
  </si>
  <si>
    <t xml:space="preserve">Krokom </t>
  </si>
  <si>
    <t>2023-1-SE01-KA121-SCH-000133645</t>
  </si>
  <si>
    <t>Hjalmar Strömerskolan</t>
  </si>
  <si>
    <t>E10036790</t>
  </si>
  <si>
    <t>Strömsund</t>
  </si>
  <si>
    <t>2023-1-SE01-KA121-VET-000133735</t>
  </si>
  <si>
    <t>2023-1-SE01-KA122-SCH-000142594</t>
  </si>
  <si>
    <t>Svenstavik</t>
  </si>
  <si>
    <t>2023-1-SE01-KA121-ADU-000145954</t>
  </si>
  <si>
    <t>Ås</t>
  </si>
  <si>
    <t>2023-1-SE01-KA121-SCH-000129179</t>
  </si>
  <si>
    <t>Jämtlands Gymnasieförbund</t>
  </si>
  <si>
    <t>E10113261</t>
  </si>
  <si>
    <t>Östersund</t>
  </si>
  <si>
    <t>Summa jämtland</t>
  </si>
  <si>
    <t>2023-1-SE01-KA122-SCH-000135217</t>
  </si>
  <si>
    <t>Prästängsskolan</t>
  </si>
  <si>
    <t>E10247036</t>
  </si>
  <si>
    <t>Eksjö</t>
  </si>
  <si>
    <t>Jönköpings län</t>
  </si>
  <si>
    <t>2023-1-SE01-KA122-VET-000136528</t>
  </si>
  <si>
    <t>Stora Segerstad naturbrukscentrum</t>
  </si>
  <si>
    <t>E10053721</t>
  </si>
  <si>
    <t xml:space="preserve">Gislaved </t>
  </si>
  <si>
    <t>2023-1-SE01-KA121-VET-000132371</t>
  </si>
  <si>
    <t>Sandagymnasiet Jönköpings kommun</t>
  </si>
  <si>
    <t>E10117476</t>
  </si>
  <si>
    <t xml:space="preserve">Huskvarna </t>
  </si>
  <si>
    <t>2023-1-SE01-KA121-SCH-000137790</t>
  </si>
  <si>
    <t>Erik Dahlbergsgymnasiet</t>
  </si>
  <si>
    <t>E10164247</t>
  </si>
  <si>
    <t>Jönköping</t>
  </si>
  <si>
    <t>2023-1-SE01-KA122-SCH-000133891</t>
  </si>
  <si>
    <t>Per Brahegymnasiet</t>
  </si>
  <si>
    <t>E10036859</t>
  </si>
  <si>
    <t>2023-1-SE01-KA121-SCH-000146073</t>
  </si>
  <si>
    <t xml:space="preserve">Rosenlundsskolan </t>
  </si>
  <si>
    <t>E10264550</t>
  </si>
  <si>
    <t>2023-1-SE01-KA121-SCH-000126597</t>
  </si>
  <si>
    <t>2023-1-SE01-KA121-SCH-000146428</t>
  </si>
  <si>
    <t>Solåsskolan</t>
  </si>
  <si>
    <t>E10086007</t>
  </si>
  <si>
    <t>2023-1-SE01-KA121-SCH-000148085</t>
  </si>
  <si>
    <t>Utbildningsförvaltningen Jönköpings kommun</t>
  </si>
  <si>
    <t>E10311970</t>
  </si>
  <si>
    <t>2023-1-SE01-KA121-VET-000113097</t>
  </si>
  <si>
    <t>Brinellgymnasiet</t>
  </si>
  <si>
    <t>E10042127</t>
  </si>
  <si>
    <t>Nässjö</t>
  </si>
  <si>
    <t>2023-1-SE01-KA122-SCH-000129306</t>
  </si>
  <si>
    <t>Barn - och utbildningsnämnden, Tranås kommun</t>
  </si>
  <si>
    <t>E10003032</t>
  </si>
  <si>
    <t>Tranås</t>
  </si>
  <si>
    <t>2023-1-SE01-KA121-VET-000133037</t>
  </si>
  <si>
    <t>Holavedsgymnasiet</t>
  </si>
  <si>
    <t>E10105440</t>
  </si>
  <si>
    <t>2023-1-SE01-KA121-SCH-000127439</t>
  </si>
  <si>
    <t>Njudungsgymnasiet</t>
  </si>
  <si>
    <t>E10100785</t>
  </si>
  <si>
    <t>Vetlanda</t>
  </si>
  <si>
    <t>SUMMA SCH VET</t>
  </si>
  <si>
    <t>2023-1-SE01-KA131-HED-000129342</t>
  </si>
  <si>
    <t>Högskolan i Jönköping</t>
  </si>
  <si>
    <t>E10194968</t>
  </si>
  <si>
    <t>2023-1-SE01-KA171-HED-000135121</t>
  </si>
  <si>
    <t>STIFTELSEN HOGSKOLAN I JONKOPING</t>
  </si>
  <si>
    <t xml:space="preserve">Jönköping </t>
  </si>
  <si>
    <t>2023-1-SE01-KA220-HED-000164910</t>
  </si>
  <si>
    <t>STIFTELSEN HÖGSKOLAN I JONKOPING</t>
  </si>
  <si>
    <t>SUMMA JÖNKÖPINGS</t>
  </si>
  <si>
    <t>2023-1-SE01-KA121-SCH-000118322</t>
  </si>
  <si>
    <t>Calmare Internationella Skola</t>
  </si>
  <si>
    <t>E10016606</t>
  </si>
  <si>
    <t>Kalmar</t>
  </si>
  <si>
    <t>Kalmar län</t>
  </si>
  <si>
    <t>2023-1-SE01-KA121-SCH-000127742</t>
  </si>
  <si>
    <t>Jenny Nyströmsskolan</t>
  </si>
  <si>
    <t>E10190012</t>
  </si>
  <si>
    <t>2023-1-SE01-KA121-SCH-000147792</t>
  </si>
  <si>
    <t>Oscarsgymnasiet</t>
  </si>
  <si>
    <t>E10078607</t>
  </si>
  <si>
    <t>Oskarshamn</t>
  </si>
  <si>
    <t>2023-1-SE01-KA121-VET-000127766</t>
  </si>
  <si>
    <t>2023-1-SE01-KA121-VET-000146811</t>
  </si>
  <si>
    <t>Vimmerby Gymnasium</t>
  </si>
  <si>
    <t>E10064167</t>
  </si>
  <si>
    <t>Vimmerby</t>
  </si>
  <si>
    <t>2023-1-SE01-KA121-VET-000147466</t>
  </si>
  <si>
    <t>summA SCH VET</t>
  </si>
  <si>
    <t>SUMMA KALMAR LÄN</t>
  </si>
  <si>
    <t>2023-1-SE01-KA121-SCH-000146631</t>
  </si>
  <si>
    <t>Ljungby kommun Barn och utbildningsförvaltningen</t>
  </si>
  <si>
    <t>E10312496</t>
  </si>
  <si>
    <t>Ljungby</t>
  </si>
  <si>
    <t>Kronobergs län</t>
  </si>
  <si>
    <t>2023-1-SE01-KA122-VET-000147934</t>
  </si>
  <si>
    <t>Gymnasieskolor i Syd AB</t>
  </si>
  <si>
    <t>E10179558</t>
  </si>
  <si>
    <t>Växjö</t>
  </si>
  <si>
    <t>2023-1-SE01-KA121-VET-000148442</t>
  </si>
  <si>
    <t>Kungsmadskolan 2</t>
  </si>
  <si>
    <t>E10222444</t>
  </si>
  <si>
    <t>2023-1-SE01-KA121-SCH-000132459</t>
  </si>
  <si>
    <t>Teknikum</t>
  </si>
  <si>
    <t>E10202930</t>
  </si>
  <si>
    <t>2023-1-SE01-KA121-VET-000132500</t>
  </si>
  <si>
    <t>2023-1-SE01-KA121-SCH-000134525</t>
  </si>
  <si>
    <t>Thoren Framtid Växjö</t>
  </si>
  <si>
    <t>E10216395</t>
  </si>
  <si>
    <t>2023-1-SE01-KA171-HED-000131891</t>
  </si>
  <si>
    <t>LINNEUNIVERSITETET</t>
  </si>
  <si>
    <t>E10176223</t>
  </si>
  <si>
    <t xml:space="preserve">Växjö </t>
  </si>
  <si>
    <t xml:space="preserve">Kronobergs län </t>
  </si>
  <si>
    <t>2023-1-SE01-KA131-HED-000114542</t>
  </si>
  <si>
    <t>Linnéuniversitetet</t>
  </si>
  <si>
    <t>SUMMA KRONOBERG</t>
  </si>
  <si>
    <t>2023-1-SE01-KA121-SCH-000130486</t>
  </si>
  <si>
    <t>Björknäsgymnasiet</t>
  </si>
  <si>
    <t>E10006235</t>
  </si>
  <si>
    <t>Boden</t>
  </si>
  <si>
    <t>Norrbottens län</t>
  </si>
  <si>
    <t>2023-1-SE01-KA121-VET-000131121</t>
  </si>
  <si>
    <t>2023-1-SE01-KA121-SCH-000137415</t>
  </si>
  <si>
    <t>Bodens kommun</t>
  </si>
  <si>
    <t>E10310084</t>
  </si>
  <si>
    <t>2023-1-SE01-KA122-SCH-000120001</t>
  </si>
  <si>
    <t>Noblaskolan Boden</t>
  </si>
  <si>
    <t>E10160082</t>
  </si>
  <si>
    <t>2023-1-SE01-KA121-SCH-000166451</t>
  </si>
  <si>
    <t>Hakkasskolan</t>
  </si>
  <si>
    <t>E10042389</t>
  </si>
  <si>
    <t>Gällivare</t>
  </si>
  <si>
    <t>2023-1-SE01-KA122-SCH-000138548</t>
  </si>
  <si>
    <t>Furuhedsskolan</t>
  </si>
  <si>
    <t>E10187306</t>
  </si>
  <si>
    <t>Kalix</t>
  </si>
  <si>
    <t>2023-1-SE01-KA121-VET-000138480</t>
  </si>
  <si>
    <t>2023-1-SE01-KA121-SCH-000132535</t>
  </si>
  <si>
    <t>Manhemsskolan/Kalix kommun</t>
  </si>
  <si>
    <t>E10177494</t>
  </si>
  <si>
    <t>2023-1-SE01-KA121-VET-000135628</t>
  </si>
  <si>
    <t>Luleå Gymnasieskola</t>
  </si>
  <si>
    <t>E10068243</t>
  </si>
  <si>
    <t>Luleå</t>
  </si>
  <si>
    <t>2023-1-SE01-KA121-SCH-000130091</t>
  </si>
  <si>
    <t>Luleå gymnasieskola, enhet B</t>
  </si>
  <si>
    <t>E10312253</t>
  </si>
  <si>
    <t>2023-1-SE01-KA121-SCH-000130803</t>
  </si>
  <si>
    <t>Luleå Gymnasieskola, enhet H</t>
  </si>
  <si>
    <t>E10247630</t>
  </si>
  <si>
    <t>2023-1-SE01-KA121-SCH-000135245</t>
  </si>
  <si>
    <t>Luleå kommun förskola</t>
  </si>
  <si>
    <t>E10312103</t>
  </si>
  <si>
    <t>2023-1-SE01-KA121-SCH-000135633</t>
  </si>
  <si>
    <t>Luleå kommun grundskola</t>
  </si>
  <si>
    <t>E10312104</t>
  </si>
  <si>
    <t>2023-1-SE01-KA220-SCH-000159394</t>
  </si>
  <si>
    <t xml:space="preserve">Luleå  </t>
  </si>
  <si>
    <t>2023-1-SE01-KA121-SCH-000143377</t>
  </si>
  <si>
    <t>Nya läroverket Luleå AB</t>
  </si>
  <si>
    <t>E10189791</t>
  </si>
  <si>
    <t>2023-1-SE01-KA121-SCH-000119260</t>
  </si>
  <si>
    <t>Bergsvikens förskoleområde</t>
  </si>
  <si>
    <t>E10172064</t>
  </si>
  <si>
    <t>Piteå</t>
  </si>
  <si>
    <t>2023-1-SE01-KA121-SCH-000145937</t>
  </si>
  <si>
    <t>Piteå kommun</t>
  </si>
  <si>
    <t>E10280901</t>
  </si>
  <si>
    <t>2023-1-SE01-KA220-SCH-000154883</t>
  </si>
  <si>
    <t>E10181014</t>
  </si>
  <si>
    <t xml:space="preserve">Piteå  </t>
  </si>
  <si>
    <t>2023-1-SE01-KA122-ADU-000143016</t>
  </si>
  <si>
    <t>Stiftelsen Framnäs folkhögskola</t>
  </si>
  <si>
    <t>E10179933</t>
  </si>
  <si>
    <t>2023-1-SE01-KA121-SCH-000140437</t>
  </si>
  <si>
    <t>Strömbackaskolan Piteå</t>
  </si>
  <si>
    <t>E10177302</t>
  </si>
  <si>
    <t>2023-1-SE01-KA121-VET-000140561</t>
  </si>
  <si>
    <t>2023-1-SE01-KA121-VET-000127360</t>
  </si>
  <si>
    <t>Grans Naturbruksgymnasium</t>
  </si>
  <si>
    <t>E10202696</t>
  </si>
  <si>
    <t xml:space="preserve">Piteå </t>
  </si>
  <si>
    <t>2023-1-SE01-KA131-HED-000120721</t>
  </si>
  <si>
    <t>Luleå Tekniska universitet</t>
  </si>
  <si>
    <t>E10208942</t>
  </si>
  <si>
    <t xml:space="preserve">Älvsbyns </t>
  </si>
  <si>
    <t>SUMMA NORBOTTEN</t>
  </si>
  <si>
    <t>2023-1-SE01-KA210-ADU-000129859</t>
  </si>
  <si>
    <t xml:space="preserve">Be - Creative association </t>
  </si>
  <si>
    <t>E10228280</t>
  </si>
  <si>
    <t>Bromölla</t>
  </si>
  <si>
    <t>Skåne län</t>
  </si>
  <si>
    <t>2023-2-SE01-KA210-ADU-000173065</t>
  </si>
  <si>
    <t>2023-1-SE01-KA122-VET-000140548</t>
  </si>
  <si>
    <t>Rönnowska Skolan</t>
  </si>
  <si>
    <t>E10186797</t>
  </si>
  <si>
    <t>Helsingborg</t>
  </si>
  <si>
    <t>2023-1-SE01-KA121-VET-000116046</t>
  </si>
  <si>
    <t>Victum Gymnasium</t>
  </si>
  <si>
    <t>E10057888</t>
  </si>
  <si>
    <t>2023-1-SE01-KA121-VET-000119088</t>
  </si>
  <si>
    <t>Kullagymnasiet</t>
  </si>
  <si>
    <t>E10313105</t>
  </si>
  <si>
    <t>Höganäs</t>
  </si>
  <si>
    <t>2023-1-SE01-KA121-VET-000119348</t>
  </si>
  <si>
    <t>Tegelbruksskolan</t>
  </si>
  <si>
    <t>E10094068</t>
  </si>
  <si>
    <t>Klippan</t>
  </si>
  <si>
    <t>2023-1-SE01-KA122-ADU-000131670</t>
  </si>
  <si>
    <t>Kulturförvaltningen Landskrona kommun</t>
  </si>
  <si>
    <t>E10324788</t>
  </si>
  <si>
    <t>Landskrona</t>
  </si>
  <si>
    <t>2023-1-SE01-KA210-SCH-000157929</t>
  </si>
  <si>
    <t>Landskrona Montessoriförening, ek förening</t>
  </si>
  <si>
    <t>E10117579</t>
  </si>
  <si>
    <t>2023-1-SE01-KA121-VET-000114048</t>
  </si>
  <si>
    <t>Öresundsgymnasiet, Landskrona</t>
  </si>
  <si>
    <t>E10042032</t>
  </si>
  <si>
    <t>2023-1-SE01-KA122-SCH-000131483</t>
  </si>
  <si>
    <t>Karstorpskolan, Södra</t>
  </si>
  <si>
    <t>E10315314</t>
  </si>
  <si>
    <t>Lomma</t>
  </si>
  <si>
    <t>2023-1-SE01-KA121-SCH-000114225</t>
  </si>
  <si>
    <t>Rutsborgskolan</t>
  </si>
  <si>
    <t>E10271678</t>
  </si>
  <si>
    <t>2023-1-SE01-KA121-SCH-000112495</t>
  </si>
  <si>
    <t>Strandskolan</t>
  </si>
  <si>
    <t>E10283757</t>
  </si>
  <si>
    <t>2023-1-SE01-KA121-SCH-000117153</t>
  </si>
  <si>
    <t>Gymnasieskolan Spyken</t>
  </si>
  <si>
    <t>E10109388</t>
  </si>
  <si>
    <t>Lund</t>
  </si>
  <si>
    <t>2023-1-SE01-KA121-VET-000124108</t>
  </si>
  <si>
    <t>Gymnasieskolan Vipan</t>
  </si>
  <si>
    <t>E10194128</t>
  </si>
  <si>
    <t>2023-1-SE01-KA121-ADU-000132184</t>
  </si>
  <si>
    <t>Komvux Lund</t>
  </si>
  <si>
    <t>E10236432</t>
  </si>
  <si>
    <t>2023-1-SE01-KA122-SCH-000123251</t>
  </si>
  <si>
    <t>Polhemskolan</t>
  </si>
  <si>
    <t>E10204733</t>
  </si>
  <si>
    <t>2023-1-SE01-KA210-ADU-000158514</t>
  </si>
  <si>
    <t>SmiLe Incubator AB</t>
  </si>
  <si>
    <t>E10267686</t>
  </si>
  <si>
    <t>2023-1-SE01-KA210-ADU-000156816</t>
  </si>
  <si>
    <t>Centre for Capacity Building &amp; Empowerment</t>
  </si>
  <si>
    <t>E10046308</t>
  </si>
  <si>
    <t>Malmö</t>
  </si>
  <si>
    <t>2023-1-SE01-KA210-ADU-000157333</t>
  </si>
  <si>
    <t>European Network for Holistic Integration</t>
  </si>
  <si>
    <t>E10259303</t>
  </si>
  <si>
    <t>2023-1-SE01-KA121-SCH-000147837</t>
  </si>
  <si>
    <t>Förskoleförvaltningen Malmö stad</t>
  </si>
  <si>
    <t>E10248424</t>
  </si>
  <si>
    <t>2023-1-SE01-KA121-SCH-000133601</t>
  </si>
  <si>
    <t>K&amp;R EDUCATION Malmö AB</t>
  </si>
  <si>
    <t>E10103237</t>
  </si>
  <si>
    <t>2023-1-SE01-KA121-SCH-000129503</t>
  </si>
  <si>
    <t>Malmö Borgarskola</t>
  </si>
  <si>
    <t>E10001071</t>
  </si>
  <si>
    <t>2023-1-SE01-KA121-VET-000129466</t>
  </si>
  <si>
    <t>2023-1-SE01-KA122-SCH-000142189</t>
  </si>
  <si>
    <t>Malmö Montessoriskola AB</t>
  </si>
  <si>
    <t>E10324269</t>
  </si>
  <si>
    <t>2023-1-SE01-KA121-SCH-000132850</t>
  </si>
  <si>
    <t>Malmö stad, Digitaliseringsenheten</t>
  </si>
  <si>
    <t>E10189854</t>
  </si>
  <si>
    <t>2023-1-SE01-KA121-ADU-000123007</t>
  </si>
  <si>
    <t>SWIDEAS AB</t>
  </si>
  <si>
    <t>E10149885</t>
  </si>
  <si>
    <t>2023-1-SE01-KA121-SCH-000147273</t>
  </si>
  <si>
    <t>Thoren Business School</t>
  </si>
  <si>
    <t>E10041226</t>
  </si>
  <si>
    <t>2023-2-SE01-KA210-SCH-000178746</t>
  </si>
  <si>
    <t>Sveaskolan</t>
  </si>
  <si>
    <t>E10288853</t>
  </si>
  <si>
    <t xml:space="preserve">Malmö </t>
  </si>
  <si>
    <t>2023-1-SE01-KA220-SCH-000158067</t>
  </si>
  <si>
    <t xml:space="preserve">Malmö  </t>
  </si>
  <si>
    <t>2023-1-SE01-KA122-SCH-000126422</t>
  </si>
  <si>
    <t xml:space="preserve">Centralskolan 7-9 </t>
  </si>
  <si>
    <t>E10323049</t>
  </si>
  <si>
    <t>Perstorp</t>
  </si>
  <si>
    <t>2023-1-SE01-KA121-SCH-000116940</t>
  </si>
  <si>
    <t>Nova gymnasium Simrishamns kommun</t>
  </si>
  <si>
    <t>E10072937</t>
  </si>
  <si>
    <t>Simrishamn</t>
  </si>
  <si>
    <t>2023-1-SE01-KA121-VET-000117507</t>
  </si>
  <si>
    <t>2023-1-SE01-KA122-SCH-000123360</t>
  </si>
  <si>
    <t>Nils Fredriksson utbildning</t>
  </si>
  <si>
    <t>E10244137</t>
  </si>
  <si>
    <t>Svedala</t>
  </si>
  <si>
    <t>2023-1-SE01-KA122-SCH-000134139</t>
  </si>
  <si>
    <t>Liljeskolan</t>
  </si>
  <si>
    <t>E10295869</t>
  </si>
  <si>
    <t>Trelleborg</t>
  </si>
  <si>
    <t>2023-1-SE01-KA121-VET-000116020</t>
  </si>
  <si>
    <t>Söderslättsgymnasiet</t>
  </si>
  <si>
    <t>E10262550</t>
  </si>
  <si>
    <t>2023-1-SE01-KA121-SCH-000115481</t>
  </si>
  <si>
    <t>Skanör Falsterbo Montessoriskola</t>
  </si>
  <si>
    <t>E10050485</t>
  </si>
  <si>
    <t>Vellinge</t>
  </si>
  <si>
    <t>2023-1-SE01-KA121-SCH-000120680</t>
  </si>
  <si>
    <t>Ystad Gymnasium</t>
  </si>
  <si>
    <t>E10035691</t>
  </si>
  <si>
    <t>Ystad</t>
  </si>
  <si>
    <t>2023-1-SE01-KA121-VET-000115548</t>
  </si>
  <si>
    <t>2023-1-SE01-KA121-SCH-000117960</t>
  </si>
  <si>
    <t>Errarps skola</t>
  </si>
  <si>
    <t>E10198462</t>
  </si>
  <si>
    <t>Ängelholm</t>
  </si>
  <si>
    <t>2023-1-SE01-KA220-SCH-000152732</t>
  </si>
  <si>
    <t>Kungsgårdsskolan</t>
  </si>
  <si>
    <t>E10199821</t>
  </si>
  <si>
    <t>2023-1-SE01-KA121-SCH-000124930</t>
  </si>
  <si>
    <t>2023-1-SE01-KA121-SCH-000117256</t>
  </si>
  <si>
    <t>Nyhemsskolan</t>
  </si>
  <si>
    <t>E10200437</t>
  </si>
  <si>
    <t>2023-1-SE01-KA121-SCH-000119449</t>
  </si>
  <si>
    <t>Villanskolan</t>
  </si>
  <si>
    <t>E10280740</t>
  </si>
  <si>
    <t>2023-1-SE01-KA121-SCH-000131665</t>
  </si>
  <si>
    <t>Ängelholms Gymnasieskola</t>
  </si>
  <si>
    <t>E10029961</t>
  </si>
  <si>
    <t>SUMMA SCH VET AU</t>
  </si>
  <si>
    <t>2023-1-SE01-KA220-HED-000151848</t>
  </si>
  <si>
    <t>LUNDS UNIVERSITET</t>
  </si>
  <si>
    <t>E10209141</t>
  </si>
  <si>
    <t>2023-1-SE01-KA220-SCH-000158705</t>
  </si>
  <si>
    <t>Lunds universitet</t>
  </si>
  <si>
    <t>2023-1-SE01-KA171-HED-000121659</t>
  </si>
  <si>
    <t>2023-1-SE01-KA131-HED-000121589</t>
  </si>
  <si>
    <t>2023-1-SE01-KA171-HED-000131925</t>
  </si>
  <si>
    <t>MALMO UNIVERSITET</t>
  </si>
  <si>
    <t>E10208684</t>
  </si>
  <si>
    <t>2023-1-SE01-KA131-HED-000118369</t>
  </si>
  <si>
    <t>Malmö universitet</t>
  </si>
  <si>
    <t>2023-1-SE01-KA171-HED-000139484</t>
  </si>
  <si>
    <t>WORLD MARITIME UNIVERSITY</t>
  </si>
  <si>
    <t>E10209123</t>
  </si>
  <si>
    <t>2023-1-SE01-KA131-HED-000131426</t>
  </si>
  <si>
    <t>World Maritime University</t>
  </si>
  <si>
    <t>2023-1-SE01-KA171-HED-000133927</t>
  </si>
  <si>
    <t>HOEGSKOLAN KRISTIANSTAD</t>
  </si>
  <si>
    <t>E10209074</t>
  </si>
  <si>
    <t>Kristianstad</t>
  </si>
  <si>
    <t>2023-1-SE01-KA131-HED-000130358</t>
  </si>
  <si>
    <t>Högskolan i Kristianstad</t>
  </si>
  <si>
    <t>2023-1-SE01-KA220-HED-000161031</t>
  </si>
  <si>
    <t>HÖGSKOLAN KRISTIANSTAD</t>
  </si>
  <si>
    <t>2023-1-SE01-KA122-VET-000126056</t>
  </si>
  <si>
    <t>Lunds universitet Trafikflyghögskolan</t>
  </si>
  <si>
    <t>E10080080</t>
  </si>
  <si>
    <t>Kävlinge</t>
  </si>
  <si>
    <t>OBS HÖGRE UTBILDNING ELLER VET?</t>
  </si>
  <si>
    <t>SUMMA SKÅNE</t>
  </si>
  <si>
    <t>2023-1-SE01-KA122-SCH-000138304</t>
  </si>
  <si>
    <t>Södra Ängby skola</t>
  </si>
  <si>
    <t>E10136891</t>
  </si>
  <si>
    <t>Bromma</t>
  </si>
  <si>
    <t>Stockholms län</t>
  </si>
  <si>
    <t>2023-1-SE01-KA122-SCH-000139773</t>
  </si>
  <si>
    <t>Ålstensskolan</t>
  </si>
  <si>
    <t>E10321769</t>
  </si>
  <si>
    <t>2023-1-SE01-KA121-SCH-000130048</t>
  </si>
  <si>
    <t>Danderyds kommun</t>
  </si>
  <si>
    <t>E10304632</t>
  </si>
  <si>
    <t>Danderyd</t>
  </si>
  <si>
    <t>2023-1-SE01-KA121-SCH-000123026</t>
  </si>
  <si>
    <t>Fribergaskolan</t>
  </si>
  <si>
    <t>E10282191</t>
  </si>
  <si>
    <t>2023-1-SE01-KA121-SCH-000140298</t>
  </si>
  <si>
    <t>Mörbyskolan, Danderyds kommun</t>
  </si>
  <si>
    <t>E10312797</t>
  </si>
  <si>
    <t>2023-1-SE01-KA121-SCH-000126697</t>
  </si>
  <si>
    <t>Birkaskolan</t>
  </si>
  <si>
    <t>E10194089</t>
  </si>
  <si>
    <t>Ekerö</t>
  </si>
  <si>
    <t>2023-1-SE01-KA121-SCH-000146642</t>
  </si>
  <si>
    <t>Tappströmsskolan</t>
  </si>
  <si>
    <t>E10307660</t>
  </si>
  <si>
    <t>2023-1-SE01-KA121-VET-000140605</t>
  </si>
  <si>
    <t>Fredrika Bremergymnasiet</t>
  </si>
  <si>
    <t>E10163864</t>
  </si>
  <si>
    <t>Haninge</t>
  </si>
  <si>
    <t>2023-1-SE01-KA121-SCH-000140595</t>
  </si>
  <si>
    <t>2023-1-SE01-KA121-SCH-000148380</t>
  </si>
  <si>
    <t>Huddinge Kommun</t>
  </si>
  <si>
    <t>E10056027</t>
  </si>
  <si>
    <t>Huddinge</t>
  </si>
  <si>
    <t>2023-2-SE01-KA210-SCH-000169943</t>
  </si>
  <si>
    <t>Trångsundsskolan, Huddinge Kommun</t>
  </si>
  <si>
    <t>E10104604</t>
  </si>
  <si>
    <t xml:space="preserve">Huddinge </t>
  </si>
  <si>
    <t>2023-1-SE01-KA122-SCH-000118480</t>
  </si>
  <si>
    <t>Mälarhöjdens skola</t>
  </si>
  <si>
    <t>E10315808</t>
  </si>
  <si>
    <t>Hägersten</t>
  </si>
  <si>
    <t>2023-1-SE01-KA121-ADU-000147887</t>
  </si>
  <si>
    <t>Sveriges Vägledarförening</t>
  </si>
  <si>
    <t>E10189560</t>
  </si>
  <si>
    <t>2023-1-SE01-KA121-VET-000129348</t>
  </si>
  <si>
    <t>Amledo &amp; Co AB</t>
  </si>
  <si>
    <t>E10070425</t>
  </si>
  <si>
    <t>Järfälla</t>
  </si>
  <si>
    <t>2023-1-SE01-KA121-VET-000130590</t>
  </si>
  <si>
    <t>Bosön IFHS</t>
  </si>
  <si>
    <t>E10193329</t>
  </si>
  <si>
    <t>Lidingö</t>
  </si>
  <si>
    <t>2023-1-SE01-KA121-SCH-000142932</t>
  </si>
  <si>
    <t>Hersby gymnasium</t>
  </si>
  <si>
    <t>E10143530</t>
  </si>
  <si>
    <t>2023-1-SE01-KA122-SCH-000139995</t>
  </si>
  <si>
    <t>Källängens skola</t>
  </si>
  <si>
    <t>E10079624</t>
  </si>
  <si>
    <t>2023-1-SE01-KA122-SCH-000114122</t>
  </si>
  <si>
    <t>Torsviks skola</t>
  </si>
  <si>
    <t>E10318787</t>
  </si>
  <si>
    <t>2023-1-SE01-KA210-ADU-000160557</t>
  </si>
  <si>
    <t>Goodness of People</t>
  </si>
  <si>
    <t>E10064901</t>
  </si>
  <si>
    <t>Nacka</t>
  </si>
  <si>
    <t>2023-1-SE01-KA122-SCH-000133986</t>
  </si>
  <si>
    <t>Nacka gymnasium</t>
  </si>
  <si>
    <t>E10125564</t>
  </si>
  <si>
    <t>2023-1-SE01-KA121-SCH-000146596</t>
  </si>
  <si>
    <t>Samskolan</t>
  </si>
  <si>
    <t>E10069808</t>
  </si>
  <si>
    <t>2023-1-SE01-KA121-SCH-000139910</t>
  </si>
  <si>
    <t>Young Business Creatives</t>
  </si>
  <si>
    <t>E10081139</t>
  </si>
  <si>
    <t>2023-1-SE01-KA121-SCH-000131804</t>
  </si>
  <si>
    <t>Nynäshamns kommun Barn och utbildningsförvaltningen</t>
  </si>
  <si>
    <t>E10261951</t>
  </si>
  <si>
    <t>Nynäshamn</t>
  </si>
  <si>
    <t>2023-1-SE01-KA121-SCH-000146767</t>
  </si>
  <si>
    <t>Sigtuna Skolan Humanistiska Läroverket</t>
  </si>
  <si>
    <t>E10247412</t>
  </si>
  <si>
    <t>Sigtuna</t>
  </si>
  <si>
    <t>2023-1-SE01-KA210-ADU-000156148</t>
  </si>
  <si>
    <t>Legacy17</t>
  </si>
  <si>
    <t>E10115488</t>
  </si>
  <si>
    <t>Sollentuna</t>
  </si>
  <si>
    <t>2023-1-SE01-KA121-SCH-000130401</t>
  </si>
  <si>
    <t>Runbacka skolor</t>
  </si>
  <si>
    <t>E10243773</t>
  </si>
  <si>
    <t>2023-1-SE01-KA121-SCH-000130816</t>
  </si>
  <si>
    <t>Sollentuna kommun</t>
  </si>
  <si>
    <t>E10043893</t>
  </si>
  <si>
    <t>2023-1-SE01-KA121-SCH-000140503</t>
  </si>
  <si>
    <t>Turebergsskolan</t>
  </si>
  <si>
    <t>E10217188</t>
  </si>
  <si>
    <t>2023-1-SE01-KA121-SCH-000127236</t>
  </si>
  <si>
    <t>Solna Gymnasium</t>
  </si>
  <si>
    <t>E10069170</t>
  </si>
  <si>
    <t>Solna</t>
  </si>
  <si>
    <t>2023-1-SE01-KA121-SCH-000124779</t>
  </si>
  <si>
    <t>Solna stad - Barn- och utbildningsförvaltningen</t>
  </si>
  <si>
    <t>E10282226</t>
  </si>
  <si>
    <t>2023-1-SE01-KA121-SCH-000139526</t>
  </si>
  <si>
    <t>Abrahamsbergsskolan</t>
  </si>
  <si>
    <t>E10237734</t>
  </si>
  <si>
    <t>Stockholm</t>
  </si>
  <si>
    <t>2023-1-SE01-KA121-SCH-000129573</t>
  </si>
  <si>
    <t>Alviksskolan</t>
  </si>
  <si>
    <t>E10089686</t>
  </si>
  <si>
    <t>2023-1-SE01-KA210-VET-000150887</t>
  </si>
  <si>
    <t>Amanda Creutzer</t>
  </si>
  <si>
    <t>E10270054</t>
  </si>
  <si>
    <t>2023-1-SE01-KA121-SCH-000140653</t>
  </si>
  <si>
    <t>Anna Whitlocks gymnasium</t>
  </si>
  <si>
    <t>E10305375</t>
  </si>
  <si>
    <t>2023-1-SE01-KA121-SCH-000131923</t>
  </si>
  <si>
    <t>Blackebergs gymnasium</t>
  </si>
  <si>
    <t>E10164137</t>
  </si>
  <si>
    <t>2023-1-SE01-KA121-SCH-000136991</t>
  </si>
  <si>
    <t>Bromma gymnasium</t>
  </si>
  <si>
    <t>E10056313</t>
  </si>
  <si>
    <t>2023-1-SE01-KA122-ADU-000148730</t>
  </si>
  <si>
    <t>Civil Rights Defenders</t>
  </si>
  <si>
    <t>E10291354</t>
  </si>
  <si>
    <t>2023-1-SE01-KA121-SCH-000130456</t>
  </si>
  <si>
    <t>Designgymnasiet, Kungsholmen</t>
  </si>
  <si>
    <t>E10150999</t>
  </si>
  <si>
    <t>2023-1-SE01-KA121-VET-000135171</t>
  </si>
  <si>
    <t>2023-1-SE01-KA121-SCH-000143008</t>
  </si>
  <si>
    <t>Enskilda Gymnasiet</t>
  </si>
  <si>
    <t>E10017033</t>
  </si>
  <si>
    <t>2023-1-SE01-KA131-HED-000113628</t>
  </si>
  <si>
    <t>Enskilda Högskolan Stockholm</t>
  </si>
  <si>
    <t>E10045183</t>
  </si>
  <si>
    <t>2023-1-SE01-KA122-SCH-000122501</t>
  </si>
  <si>
    <t>Europaskolan Södermalm</t>
  </si>
  <si>
    <t>E10030141</t>
  </si>
  <si>
    <t>2023-1-SE01-KA121-VET-000147499</t>
  </si>
  <si>
    <t>Folkuniversitetet Stiftelsen Kursverksamheten vid Stockholms universitet</t>
  </si>
  <si>
    <t>E10098648</t>
  </si>
  <si>
    <t>2023-1-SE01-KA121-VET-000132864</t>
  </si>
  <si>
    <t>Frans Schartaus Handelsinstitut</t>
  </si>
  <si>
    <t>E10038309</t>
  </si>
  <si>
    <t>2023-1-SE01-KA121-SCH-000138974</t>
  </si>
  <si>
    <t>Franska Skolan</t>
  </si>
  <si>
    <t>E10127008</t>
  </si>
  <si>
    <t>2023-1-SE01-KA122-SCH-000132310</t>
  </si>
  <si>
    <t>Fryshuset Gymnasium</t>
  </si>
  <si>
    <t>E10262290</t>
  </si>
  <si>
    <t>2023-1-SE01-KA121-VET-000120549</t>
  </si>
  <si>
    <t>2023-1-SE01-KA121-SCH-000139765</t>
  </si>
  <si>
    <t>Futuraskolan AB</t>
  </si>
  <si>
    <t>E10082602</t>
  </si>
  <si>
    <t>2023-2-SE01-KA210-VET-000182906</t>
  </si>
  <si>
    <t>Föreningen För Byggemenskaper</t>
  </si>
  <si>
    <t>E10332041</t>
  </si>
  <si>
    <t>2023-1-SE01-KA121-ADU-000135414</t>
  </si>
  <si>
    <t>Föreningen Paideia folkhögskola</t>
  </si>
  <si>
    <t>E10312379</t>
  </si>
  <si>
    <t>2023-1-SE01-KA122-SCH-000146808</t>
  </si>
  <si>
    <t>Globala gymnasiet</t>
  </si>
  <si>
    <t>E10159762</t>
  </si>
  <si>
    <t>2023-1-SE01-KA121-VET-000120952</t>
  </si>
  <si>
    <t>Hantverksakademin</t>
  </si>
  <si>
    <t>E10259819</t>
  </si>
  <si>
    <t>2023-1-SE01-KA121-VET-000139577</t>
  </si>
  <si>
    <t>Hyper Island program AB</t>
  </si>
  <si>
    <t>E10032394</t>
  </si>
  <si>
    <t>2023-1-SE01-KA121-SCH-000133957</t>
  </si>
  <si>
    <t>Innovitaskolan</t>
  </si>
  <si>
    <t>E10312670</t>
  </si>
  <si>
    <t>2023-1-SE01-KA220-VET-000155330</t>
  </si>
  <si>
    <t>INTERCULT PRODUCTIONS EK</t>
  </si>
  <si>
    <t>E10081319</t>
  </si>
  <si>
    <t>2023-1-SE01-KA121-SCH-000124829</t>
  </si>
  <si>
    <t>Internationella Engelska Skolan Nacka</t>
  </si>
  <si>
    <t>E10309794</t>
  </si>
  <si>
    <t>2023-1-SE01-KA121-SCH-000132381</t>
  </si>
  <si>
    <t>JENSEN education College AB</t>
  </si>
  <si>
    <t>E10261298</t>
  </si>
  <si>
    <t>2023-1-SE01-KA121-SCH-000138092</t>
  </si>
  <si>
    <t>KLARA Gymnasium Kunskap AB</t>
  </si>
  <si>
    <t>E10225609</t>
  </si>
  <si>
    <t>2023-1-SE01-KA121-SCH-000140378</t>
  </si>
  <si>
    <t>Kungsholmens gymnasium</t>
  </si>
  <si>
    <t>E10096083</t>
  </si>
  <si>
    <t>2023-1-SE01-KA122-SCH-000119048</t>
  </si>
  <si>
    <t xml:space="preserve">Kungsholmens stadsdelsförvaltning </t>
  </si>
  <si>
    <t>E10312897</t>
  </si>
  <si>
    <t>2023-1-SE01-KA121-SCH-000133038</t>
  </si>
  <si>
    <t>Kungstensgymnasiet</t>
  </si>
  <si>
    <t>E10107201</t>
  </si>
  <si>
    <t>2023-1-SE01-KA121-SCH-000113331</t>
  </si>
  <si>
    <t>LBS Kreativa Gymnasiet Stockholm Södra</t>
  </si>
  <si>
    <t>E10106312</t>
  </si>
  <si>
    <t>2023-1-SE01-KA131-HED-000125192</t>
  </si>
  <si>
    <t>Marie Cederschiöld högskola</t>
  </si>
  <si>
    <t>E10046208</t>
  </si>
  <si>
    <t>2023-1-SE01-KA121-SCH-000130278</t>
  </si>
  <si>
    <t>Midsommarkransens gymnasium</t>
  </si>
  <si>
    <t>E10086386</t>
  </si>
  <si>
    <t>2023-1-SE01-KA121-SCH-000147435</t>
  </si>
  <si>
    <t>Montessori Mondial Kungsholmen</t>
  </si>
  <si>
    <t>E10268551</t>
  </si>
  <si>
    <t>2023-1-SE01-KA121-SCH-000133025</t>
  </si>
  <si>
    <t>Norra Real</t>
  </si>
  <si>
    <t>E10128616</t>
  </si>
  <si>
    <t>2023-1-SE01-KA121-SCH-000131982</t>
  </si>
  <si>
    <t>ProCivitas Privata Gymnasium AB</t>
  </si>
  <si>
    <t>E10228845</t>
  </si>
  <si>
    <t>2023-1-SE01-KA121-SCH-000140627</t>
  </si>
  <si>
    <t>ProCivitas Privata Gymnasium AB Stockholm</t>
  </si>
  <si>
    <t>E10159763</t>
  </si>
  <si>
    <t>2023-1-SE01-KA121-SCH-000135985</t>
  </si>
  <si>
    <t>Pysslingen Förskolor Björngården</t>
  </si>
  <si>
    <t>E10306486</t>
  </si>
  <si>
    <t>2023-1-SE01-KA122-SCH-000128504</t>
  </si>
  <si>
    <t>Raoul Wallenbergskolarna AB</t>
  </si>
  <si>
    <t>E10076199</t>
  </si>
  <si>
    <t>2023-1-SE01-KA121-ADU-000140083</t>
  </si>
  <si>
    <t>RFSL Förbund</t>
  </si>
  <si>
    <t>E10070389</t>
  </si>
  <si>
    <t>2023-1-SE01-KA121-SCH-000139461</t>
  </si>
  <si>
    <t>Rålambshovsskolan</t>
  </si>
  <si>
    <t>E10138488</t>
  </si>
  <si>
    <t>2023-1-SE01-KA121-ADU-000139788</t>
  </si>
  <si>
    <t>Röda Korsets Folkhögskola</t>
  </si>
  <si>
    <t>E10280674</t>
  </si>
  <si>
    <t xml:space="preserve">Stockholms län </t>
  </si>
  <si>
    <t>2023-1-SE01-KA121-SCH-000136657</t>
  </si>
  <si>
    <t>Rödabergsskolan</t>
  </si>
  <si>
    <t>E10051119</t>
  </si>
  <si>
    <t>2023-1-SE01-KA121-VET-000136469</t>
  </si>
  <si>
    <t>Rörentreprenörernas Friskola i Stockholm</t>
  </si>
  <si>
    <t>E10217567</t>
  </si>
  <si>
    <t>2023-1-SE01-KA121-SCH-000131806</t>
  </si>
  <si>
    <t>Sjölins Gymnasium AB</t>
  </si>
  <si>
    <t>E10226337</t>
  </si>
  <si>
    <t>2023-1-SE01-KA121-SCH-000122820</t>
  </si>
  <si>
    <t>Sjövikskolan</t>
  </si>
  <si>
    <t>E10244014</t>
  </si>
  <si>
    <t>2023-1-SE01-KA121-ADU-000123812</t>
  </si>
  <si>
    <t>Skeppsholmens folkhögskola</t>
  </si>
  <si>
    <t>E10108298</t>
  </si>
  <si>
    <t>2023-1-SE01-KA121-SCH-000125363</t>
  </si>
  <si>
    <t>Stiftelsen Viktor Rydbergs skolor</t>
  </si>
  <si>
    <t>E10127416</t>
  </si>
  <si>
    <t>2023-1-SE01-KA121-VET-000147915</t>
  </si>
  <si>
    <t>Stockholms Hotell- och Restaurangskola</t>
  </si>
  <si>
    <t>E10054085</t>
  </si>
  <si>
    <t>2023-1-SE01-KA121-SCH-000142661</t>
  </si>
  <si>
    <t>2023-1-SE01-KA121-SCH-000133029</t>
  </si>
  <si>
    <t>Södra Latins gymnasium</t>
  </si>
  <si>
    <t>E10073170</t>
  </si>
  <si>
    <t>2023-1-SE01-KA220-VET-000159421</t>
  </si>
  <si>
    <t>Trim tab AB</t>
  </si>
  <si>
    <t>E10276949</t>
  </si>
  <si>
    <t>2023-1-SE01-KA122-SCH-000127235</t>
  </si>
  <si>
    <t>Tullgårdsskolan</t>
  </si>
  <si>
    <t>E10312990</t>
  </si>
  <si>
    <t>2023-1-SE01-KA121-SCH-000144418</t>
  </si>
  <si>
    <t>Vittraskolorna AB</t>
  </si>
  <si>
    <t>E10310592</t>
  </si>
  <si>
    <t>2023-1-SE01-KA121-SCH-000127558</t>
  </si>
  <si>
    <t>Östra reals gymnasium</t>
  </si>
  <si>
    <t>E10037120</t>
  </si>
  <si>
    <t>2023-1-SE01-KA210-SCH-000165780</t>
  </si>
  <si>
    <t xml:space="preserve">Stockholm </t>
  </si>
  <si>
    <t>2023-1-SE01-KA122-SCH-000149278</t>
  </si>
  <si>
    <t>Grönkullaskolan</t>
  </si>
  <si>
    <t>E10079066</t>
  </si>
  <si>
    <t>Sundbyberg</t>
  </si>
  <si>
    <t>2023-1-SE01-KA122-SCH-000134514</t>
  </si>
  <si>
    <t>SUNDBYBERGS KOMMUN SUNDBYBERGS STADSUNDBY</t>
  </si>
  <si>
    <t>E10132509</t>
  </si>
  <si>
    <t>2023-1-SE01-KA121-ADU-000136689</t>
  </si>
  <si>
    <t>Sundbybergs Vuxenutbildning</t>
  </si>
  <si>
    <t>E10136004</t>
  </si>
  <si>
    <t>2023-1-SE01-KA121-SCH-000140432</t>
  </si>
  <si>
    <t>Tyresö kommun</t>
  </si>
  <si>
    <t>E10312491</t>
  </si>
  <si>
    <t>Tyresö</t>
  </si>
  <si>
    <t>2023-1-SE01-KA121-SCH-000126171</t>
  </si>
  <si>
    <t xml:space="preserve">Näsbyparksskolan </t>
  </si>
  <si>
    <t>E10253909</t>
  </si>
  <si>
    <t>Täby</t>
  </si>
  <si>
    <t>2023-1-SE01-KA121-SCH-000137305</t>
  </si>
  <si>
    <t>Täby Enskilda Gymnasium</t>
  </si>
  <si>
    <t>E10206231</t>
  </si>
  <si>
    <t>2023-1-SE01-KA121-SCH-000127478</t>
  </si>
  <si>
    <t>Åva Gymnasium</t>
  </si>
  <si>
    <t>E10026007</t>
  </si>
  <si>
    <t>2023-1-SE01-KA121-SCH-000138825</t>
  </si>
  <si>
    <t>Upplands-Bro Kommun</t>
  </si>
  <si>
    <t>E10183095</t>
  </si>
  <si>
    <t>Upplands-Bro</t>
  </si>
  <si>
    <t>2023-1-SE01-KA121-SCH-000147542</t>
  </si>
  <si>
    <t xml:space="preserve">Hagaskolan </t>
  </si>
  <si>
    <t>E10284022</t>
  </si>
  <si>
    <t>Vallentuna</t>
  </si>
  <si>
    <t>2023-1-SE01-KA121-SCH-000148375</t>
  </si>
  <si>
    <t>Karlslundsskolan Norra</t>
  </si>
  <si>
    <t>E10049025</t>
  </si>
  <si>
    <t>2023-1-SE01-KA122-SCH-000138124</t>
  </si>
  <si>
    <t>Tråsättraskolan</t>
  </si>
  <si>
    <t>E10321589</t>
  </si>
  <si>
    <t>Åkersberga</t>
  </si>
  <si>
    <t>2023-1-SE01-KA121-SCH-000136814</t>
  </si>
  <si>
    <t>Österåkers gymnasium</t>
  </si>
  <si>
    <t>E10121651</t>
  </si>
  <si>
    <t>Österåker</t>
  </si>
  <si>
    <t>SUMMA SCHVETAE</t>
  </si>
  <si>
    <t>2023-1-SE01-KA131-HED-000114331</t>
  </si>
  <si>
    <t>Röda korsets högskola</t>
  </si>
  <si>
    <t>E10078373</t>
  </si>
  <si>
    <t>2023-1-SE01-KA131-HED-000129819</t>
  </si>
  <si>
    <t>Stockholms musikpedagogiska institut</t>
  </si>
  <si>
    <t>E10060948</t>
  </si>
  <si>
    <t>2023-1-SE01-KA131-HED-000113914</t>
  </si>
  <si>
    <t>Södertörns högskola</t>
  </si>
  <si>
    <t>E10202374</t>
  </si>
  <si>
    <t>2023-1-SE01-KA171-HED-000130773</t>
  </si>
  <si>
    <t>KAROLINSKA INSTITUTET</t>
  </si>
  <si>
    <t>E10209406</t>
  </si>
  <si>
    <t>2023-1-SE01-KA131-HED-000120665</t>
  </si>
  <si>
    <t>Karolinska institutet</t>
  </si>
  <si>
    <t>2023-1-SE01-KA171-HED-000141623</t>
  </si>
  <si>
    <t>Konstfack</t>
  </si>
  <si>
    <t>E10074553</t>
  </si>
  <si>
    <t>2023-1-SE01-KA131-HED-000131058</t>
  </si>
  <si>
    <t>2023-1-SE01-KA131-HED-000123370</t>
  </si>
  <si>
    <t>Kungl. Konsthögskolan</t>
  </si>
  <si>
    <t>E10212749</t>
  </si>
  <si>
    <t>2023-1-SE01-KA131-HED-000116000</t>
  </si>
  <si>
    <t>Kungl. Musikhögskolan i Stockholm</t>
  </si>
  <si>
    <t>E10145971</t>
  </si>
  <si>
    <t>2023-1-SE01-KA131-HED-000113532</t>
  </si>
  <si>
    <t>Kungl. Tekniska högskolan</t>
  </si>
  <si>
    <t>E10209479</t>
  </si>
  <si>
    <t>2023-1-SE01-KA121-VET-000147930</t>
  </si>
  <si>
    <t>Kungliga Svenska Balettskolan</t>
  </si>
  <si>
    <t>E10142641</t>
  </si>
  <si>
    <t>2023-1-SE01-KA171-HED-000138306</t>
  </si>
  <si>
    <t>2023-1-SE01-KA131-HED-000146678</t>
  </si>
  <si>
    <t>Försvarshögskolan</t>
  </si>
  <si>
    <t>E10185286</t>
  </si>
  <si>
    <t>2023-1-SE01-KA131-HED-000121134</t>
  </si>
  <si>
    <t>Stockholms konstnärliga högskola</t>
  </si>
  <si>
    <t>E10013029</t>
  </si>
  <si>
    <t>2023-1-SE01-KA171-HED-000139766</t>
  </si>
  <si>
    <t>STOCKHOLMS UNIVERSITET</t>
  </si>
  <si>
    <t>E10209019</t>
  </si>
  <si>
    <t>2023-1-SE01-KA131-HED-000122252</t>
  </si>
  <si>
    <t>Stockholms universitet</t>
  </si>
  <si>
    <t>2023-1-SE01-KA131-HED-000129944</t>
  </si>
  <si>
    <t>Gymnastik- och Idrottshögskolan</t>
  </si>
  <si>
    <t>E10137225</t>
  </si>
  <si>
    <t>2023-1-SE01-KA131-HED-000126454</t>
  </si>
  <si>
    <t>Handelshögskolan i Stockholm</t>
  </si>
  <si>
    <t>E10212058</t>
  </si>
  <si>
    <t>SUMMA STHLM</t>
  </si>
  <si>
    <t>2023-1-SE01-KA121-SCH-000122402</t>
  </si>
  <si>
    <t>British Schools AB</t>
  </si>
  <si>
    <t>E10090170</t>
  </si>
  <si>
    <t>Eskilstuna</t>
  </si>
  <si>
    <t>Södermanlands län</t>
  </si>
  <si>
    <t>2023-1-SE01-KA121-SCH-000129356</t>
  </si>
  <si>
    <t xml:space="preserve">Eskilstuna kommun Barn-och utbildningsförvaltningen </t>
  </si>
  <si>
    <t>E10028148</t>
  </si>
  <si>
    <t>2023-1-SE01-KA121-VET-000125394</t>
  </si>
  <si>
    <t>2023-1-SE01-KA121-SCH-000122381</t>
  </si>
  <si>
    <t>Rinmangymnasiet</t>
  </si>
  <si>
    <t>E10190303</t>
  </si>
  <si>
    <t>2023-1-SE01-KA121-SCH-000119228</t>
  </si>
  <si>
    <t>St Eskils Gymnasium</t>
  </si>
  <si>
    <t>E10120712</t>
  </si>
  <si>
    <t>2023-1-SE01-KA121-VET-000122390</t>
  </si>
  <si>
    <t>Duveholms gymnasiesärskola</t>
  </si>
  <si>
    <t>E10027694</t>
  </si>
  <si>
    <t>Katrineholm</t>
  </si>
  <si>
    <t>2023-1-SE01-KA121-VET-000113301</t>
  </si>
  <si>
    <t>Nyköping Strand Utbildningscentrum</t>
  </si>
  <si>
    <t>E10031486</t>
  </si>
  <si>
    <t>Nyköping</t>
  </si>
  <si>
    <t>2023-1-SE01-KA210-SCH-000164828</t>
  </si>
  <si>
    <t>Nyköpings Enskilda Gymnasium</t>
  </si>
  <si>
    <t>E10223345</t>
  </si>
  <si>
    <t>2023-1-SE01-KA121-SCH-000117278</t>
  </si>
  <si>
    <t>Nyköpings gymnasium</t>
  </si>
  <si>
    <t>E10198821</t>
  </si>
  <si>
    <t>2023-1-SE01-KA121-VET-000117282</t>
  </si>
  <si>
    <t>2023-1-SE01-KA122-SCH-000118399</t>
  </si>
  <si>
    <t>Thomasgymnasiet</t>
  </si>
  <si>
    <t>E10321365</t>
  </si>
  <si>
    <t>Strängnäs</t>
  </si>
  <si>
    <t>SUMMA SÖDERMANLAND</t>
  </si>
  <si>
    <t>2023-1-SE01-KA121-SCH-000126302</t>
  </si>
  <si>
    <t>Westerlundska gymnasiet</t>
  </si>
  <si>
    <t>E10095929</t>
  </si>
  <si>
    <t>Enköping</t>
  </si>
  <si>
    <t>Uppsala län</t>
  </si>
  <si>
    <t>2023-1-SE01-KA121-VET-000119224</t>
  </si>
  <si>
    <t>Bruksgymnasiet</t>
  </si>
  <si>
    <t>E10092119</t>
  </si>
  <si>
    <t>Gimo</t>
  </si>
  <si>
    <t>2023-1-SE01-KA121-SCH-000136132</t>
  </si>
  <si>
    <t>Heby kommun Barn- och utbildningsförvaltningen</t>
  </si>
  <si>
    <t>E10261153</t>
  </si>
  <si>
    <t>Heby</t>
  </si>
  <si>
    <t>2023-1-SE01-KA121-SCH-000115461</t>
  </si>
  <si>
    <t>Östervåla Skola</t>
  </si>
  <si>
    <t>E10151293</t>
  </si>
  <si>
    <t>2023-1-SE01-KA220-VET-000156500</t>
  </si>
  <si>
    <t>MIR AKADEMIEN AB</t>
  </si>
  <si>
    <t>E10052346</t>
  </si>
  <si>
    <t>Knivsta</t>
  </si>
  <si>
    <t>2023-1-SE01-KA122-SCH-000147178</t>
  </si>
  <si>
    <t>Potentia Education AB</t>
  </si>
  <si>
    <t>E10096595</t>
  </si>
  <si>
    <t>Skokloster</t>
  </si>
  <si>
    <t>2023-1-SE01-KA121-SCH-000128304</t>
  </si>
  <si>
    <t>Almunge skola</t>
  </si>
  <si>
    <t>E10176745</t>
  </si>
  <si>
    <t>Uppsala</t>
  </si>
  <si>
    <t>2023-1-SE01-KA122-ADU-000141735</t>
  </si>
  <si>
    <t>Bibliodramasällskapet i Sverige</t>
  </si>
  <si>
    <t>E10156874</t>
  </si>
  <si>
    <t xml:space="preserve">Uppsala </t>
  </si>
  <si>
    <t>2023-1-SE01-KA121-SCH-000114427</t>
  </si>
  <si>
    <t>Förskolan Tittut</t>
  </si>
  <si>
    <t>E10149684</t>
  </si>
  <si>
    <t>2023-1-SE01-KA121-SCH-000132061</t>
  </si>
  <si>
    <t>Gränbyskolan</t>
  </si>
  <si>
    <t>E10145475</t>
  </si>
  <si>
    <t>2023-1-SE01-KA121-VET-000117326</t>
  </si>
  <si>
    <t>Lundellska skolan</t>
  </si>
  <si>
    <t>E10083168</t>
  </si>
  <si>
    <t>2023-1-SE01-KA122-SCH-000124787</t>
  </si>
  <si>
    <t>Nannaskolan</t>
  </si>
  <si>
    <t>E10168387</t>
  </si>
  <si>
    <t>2023-1-SE01-KA121-SCH-000131046</t>
  </si>
  <si>
    <t>Ramsta skola</t>
  </si>
  <si>
    <t>E10072226</t>
  </si>
  <si>
    <t>2023-1-SE01-KA210-VET-000156468</t>
  </si>
  <si>
    <t>Stiftelsen Kursverksamheten vid U-Auniversitetet</t>
  </si>
  <si>
    <t>E10119697</t>
  </si>
  <si>
    <t>2023-1-SE01-KA122-SCH-000133777</t>
  </si>
  <si>
    <t>Stordammen F-9</t>
  </si>
  <si>
    <t>E10325295</t>
  </si>
  <si>
    <t>2023-1-SE01-KA121-ADU-000139803</t>
  </si>
  <si>
    <t xml:space="preserve">Studiefrämjandets avd i Uppsala  </t>
  </si>
  <si>
    <t>E10136648</t>
  </si>
  <si>
    <t>2023-1-SE01-KA121-VET-000140401</t>
  </si>
  <si>
    <t>Utbildnings- och jobbcenter 1 i Uppsala</t>
  </si>
  <si>
    <t>E10280951</t>
  </si>
  <si>
    <t>2023-1-SE01-KA220-VET-000160614</t>
  </si>
  <si>
    <t>SVERIGES LANTBRUKSUNIVERSITET</t>
  </si>
  <si>
    <t>E10209040</t>
  </si>
  <si>
    <t>2023-1-SE01-KA131-HED-000125019</t>
  </si>
  <si>
    <t>Sveriges lantbruksuniversitet</t>
  </si>
  <si>
    <t>2023-1-SE01-KA220-HED-000153279</t>
  </si>
  <si>
    <t>UPPSALA UNIVERSITET</t>
  </si>
  <si>
    <t>E10209437</t>
  </si>
  <si>
    <t>2023-1-SE01-KA171-HED-000121941</t>
  </si>
  <si>
    <t>2023-1-SE01-KA131-HED-000123187</t>
  </si>
  <si>
    <t>Uppsala universitet</t>
  </si>
  <si>
    <t xml:space="preserve">SUMMA UPPSALA </t>
  </si>
  <si>
    <t>2023-1-SE01-KA121-VET-000132722</t>
  </si>
  <si>
    <t>Karlstads Teknikcenter</t>
  </si>
  <si>
    <t>E10266705</t>
  </si>
  <si>
    <t>Karlstad</t>
  </si>
  <si>
    <t>Värmlands län</t>
  </si>
  <si>
    <t>2023-1-SE01-KA121-VET-000120201</t>
  </si>
  <si>
    <t>Lillerudsgymnasiet AB</t>
  </si>
  <si>
    <t>E10143150</t>
  </si>
  <si>
    <t>2023-1-SE01-KA121-VET-000126839</t>
  </si>
  <si>
    <t>Tingvallagymnasiet</t>
  </si>
  <si>
    <t>E10167862</t>
  </si>
  <si>
    <t>2023-1-SE01-KA121-SCH-000119981</t>
  </si>
  <si>
    <t>Vargbroskolan i Storfors</t>
  </si>
  <si>
    <t>E10283489</t>
  </si>
  <si>
    <t>Storfors</t>
  </si>
  <si>
    <t>2023-1-SE01-KA122-VET-000138119</t>
  </si>
  <si>
    <t>Sunne gymnasieskola Södra Viken</t>
  </si>
  <si>
    <t>E10005762</t>
  </si>
  <si>
    <t>Sunne</t>
  </si>
  <si>
    <t>2023-1-SE01-KA122-SCH-000136809</t>
  </si>
  <si>
    <t>60.Stjerneskolan, Torsby kommun</t>
  </si>
  <si>
    <t>E10322708</t>
  </si>
  <si>
    <t>Torsby</t>
  </si>
  <si>
    <t>2023-1-SE01-KA121-VET-000126620</t>
  </si>
  <si>
    <t>Klarälvdalens Folkhögskola</t>
  </si>
  <si>
    <t>E10230256</t>
  </si>
  <si>
    <t>2023-1-SE01-KA131-HED-000116325</t>
  </si>
  <si>
    <t>Karlstads universitet</t>
  </si>
  <si>
    <t>E10208923</t>
  </si>
  <si>
    <t>2023-1-SE01-KA171-HED-000146573</t>
  </si>
  <si>
    <t>KARLSTADS UNIVERSITET</t>
  </si>
  <si>
    <t>Karlstad </t>
  </si>
  <si>
    <t>Värmlands län</t>
  </si>
  <si>
    <t>SUMMA VÄRMLAND</t>
  </si>
  <si>
    <t>2023-1-SE01-KA121-SCH-000127231</t>
  </si>
  <si>
    <t>Tundalsskolan</t>
  </si>
  <si>
    <t>E10117664</t>
  </si>
  <si>
    <t>Robertsfors</t>
  </si>
  <si>
    <t>Västerbottens län</t>
  </si>
  <si>
    <t>2023-1-SE01-KA121-SCH-000137905</t>
  </si>
  <si>
    <t>Skellefteå kommun Utbildning och arbetsmarknad</t>
  </si>
  <si>
    <t>E10261530</t>
  </si>
  <si>
    <t>Skellefteå</t>
  </si>
  <si>
    <t>2023-1-SE01-KA121-VET-000137883</t>
  </si>
  <si>
    <t>2023-1-SE01-KA121-SCH-000135456</t>
  </si>
  <si>
    <t>Böleängsskolan</t>
  </si>
  <si>
    <t>E10180180</t>
  </si>
  <si>
    <t>Umeå</t>
  </si>
  <si>
    <t>2023-1-SE01-KA121-VET-000117265</t>
  </si>
  <si>
    <t>Thorengruppen AB</t>
  </si>
  <si>
    <t>E10307760</t>
  </si>
  <si>
    <t>2023-1-SE01-KA220-ADU-000160669</t>
  </si>
  <si>
    <t>Folkuniversitetet Stiftelsen kursverksamheten vid Umeå universitet</t>
  </si>
  <si>
    <t>E10329127</t>
  </si>
  <si>
    <t xml:space="preserve">Umeå  </t>
  </si>
  <si>
    <t>2023-1-SE01-KA121-VET-000117648</t>
  </si>
  <si>
    <t>Malgomajskolan</t>
  </si>
  <si>
    <t>E10206467</t>
  </si>
  <si>
    <t>Vilhelmina</t>
  </si>
  <si>
    <t>2023-1-SE01-KA131-HED-000123302</t>
  </si>
  <si>
    <t>Umeå universitet</t>
  </si>
  <si>
    <t>E10208987</t>
  </si>
  <si>
    <t xml:space="preserve">Umeå </t>
  </si>
  <si>
    <t>SUMMA VÄSTERBOTTEN</t>
  </si>
  <si>
    <t>2023-1-SE01-KA210-SCH-000159679</t>
  </si>
  <si>
    <t>Brännaskolan</t>
  </si>
  <si>
    <t>E10310975</t>
  </si>
  <si>
    <t>Härnösand</t>
  </si>
  <si>
    <t>Västernorrlands län</t>
  </si>
  <si>
    <t>2023-1-SE01-KA121-SCH-000137446</t>
  </si>
  <si>
    <t>Hedda Wisingskolan</t>
  </si>
  <si>
    <t>E10193926</t>
  </si>
  <si>
    <t>2023-1-SE01-KA121-SCH-000112858</t>
  </si>
  <si>
    <t>Kastellskolan</t>
  </si>
  <si>
    <t>E10268682</t>
  </si>
  <si>
    <t>2023-1-SE01-KA121-SCH-000118928</t>
  </si>
  <si>
    <t>Gudmundrå skola</t>
  </si>
  <si>
    <t>E10123253</t>
  </si>
  <si>
    <t>Kramfors</t>
  </si>
  <si>
    <t>2023-1-SE01-KA121-SCH-000127201</t>
  </si>
  <si>
    <t>Kramforsskolan</t>
  </si>
  <si>
    <t>E10004104</t>
  </si>
  <si>
    <t>2023-1-SE01-KA121-SCH-000119090</t>
  </si>
  <si>
    <t>Särskolan i Kramfors</t>
  </si>
  <si>
    <t>E10005207</t>
  </si>
  <si>
    <t>2023-1-SE01-KA121-VET-000135944</t>
  </si>
  <si>
    <t>Yrkeshögskolan Höga Kusten</t>
  </si>
  <si>
    <t>E10075271</t>
  </si>
  <si>
    <t>2023-1-SE01-KA122-SCH-000139720</t>
  </si>
  <si>
    <t>Högakustenskolan</t>
  </si>
  <si>
    <t>E10142514</t>
  </si>
  <si>
    <t>2023-1-SE01-KA122-SCH-000137695</t>
  </si>
  <si>
    <t>Höglundaskolan F-9, Sundsvall</t>
  </si>
  <si>
    <t>E10321608</t>
  </si>
  <si>
    <t>Sundsvall</t>
  </si>
  <si>
    <t>2023-1-SE01-KA121-SCH-000142590</t>
  </si>
  <si>
    <t>Internationella Engelska Skolan Sundsvall</t>
  </si>
  <si>
    <t>E10098685</t>
  </si>
  <si>
    <t>2023-1-SE01-KA122-SCH-000146691</t>
  </si>
  <si>
    <t>Skvaderns gymnasieskola</t>
  </si>
  <si>
    <t>E10300687</t>
  </si>
  <si>
    <t>2023-1-SE01-KA121-VET-000136248</t>
  </si>
  <si>
    <t>Sundsvalls gymnasium Hedbergska</t>
  </si>
  <si>
    <t>E10112059</t>
  </si>
  <si>
    <t>2023-1-SE01-KA122-VET-000122565</t>
  </si>
  <si>
    <t>Vuxenutbildningen i Sundsvall</t>
  </si>
  <si>
    <t>E10080544</t>
  </si>
  <si>
    <t>2023-1-SE01-KA121-SCH-000129858</t>
  </si>
  <si>
    <t>Fränstaskolan</t>
  </si>
  <si>
    <t>E10312804</t>
  </si>
  <si>
    <t>Ånge</t>
  </si>
  <si>
    <t>2023-1-SE01-KA121-SCH-000146926</t>
  </si>
  <si>
    <t>Höga Kusten Teoretiska Gymnasium</t>
  </si>
  <si>
    <t>E10138483</t>
  </si>
  <si>
    <t>Örnsköldsvik</t>
  </si>
  <si>
    <t>2023-1-SE01-KA131-HED-000113352</t>
  </si>
  <si>
    <t>Mittuniversitetet</t>
  </si>
  <si>
    <t>E10207914</t>
  </si>
  <si>
    <t>SUMMA VÄSTERNORRLAND</t>
  </si>
  <si>
    <t>2023-1-SE01-KA210-SCH-000153995</t>
  </si>
  <si>
    <t>Elpis Association</t>
  </si>
  <si>
    <t>E10188149</t>
  </si>
  <si>
    <t xml:space="preserve">Västerås </t>
  </si>
  <si>
    <t>Västmanlands län</t>
  </si>
  <si>
    <t>2023-1-SE01-KA121-SCH-000118813</t>
  </si>
  <si>
    <t>Kungsängsgymnasiet</t>
  </si>
  <si>
    <t>E10026341</t>
  </si>
  <si>
    <t>Sala</t>
  </si>
  <si>
    <t>2023-1-SE01-KA121-SCH-000139829</t>
  </si>
  <si>
    <t>Västerås stad, Barn och utbildningsförvaltningen</t>
  </si>
  <si>
    <t>E10148523</t>
  </si>
  <si>
    <t>Västerås</t>
  </si>
  <si>
    <t>2023-1-SE01-KA121-VET-000140202</t>
  </si>
  <si>
    <t>SUMMA sch vet</t>
  </si>
  <si>
    <t>2023-1-SE01-KA171-HED-000137511</t>
  </si>
  <si>
    <t>MÄLARDALENS UNIVERSITET</t>
  </si>
  <si>
    <t>E10208984</t>
  </si>
  <si>
    <t>2023-1-SE01-KA131-HED-000119285</t>
  </si>
  <si>
    <t>Mälardalens universitet</t>
  </si>
  <si>
    <t>SUMMA VÄSTMANLAND</t>
  </si>
  <si>
    <t>2023-1-SE01-KA121-ADU-000127526</t>
  </si>
  <si>
    <t>Vuxenutbildningen Borås</t>
  </si>
  <si>
    <t>E10169463</t>
  </si>
  <si>
    <t>Borås</t>
  </si>
  <si>
    <t>Västra Götalands län</t>
  </si>
  <si>
    <t>2023-1-SE01-KA220-VET-000155267</t>
  </si>
  <si>
    <t>Changemaker Educations AB</t>
  </si>
  <si>
    <t>E10204339</t>
  </si>
  <si>
    <t>Göteborg</t>
  </si>
  <si>
    <t>2023-1-SE01-KA210-ADU-000157254</t>
  </si>
  <si>
    <t>Studentradion i Sverige</t>
  </si>
  <si>
    <t>E10315920</t>
  </si>
  <si>
    <t>2023-1-SE01-KA210-VET-000157244</t>
  </si>
  <si>
    <t>Trollhättans kommun</t>
  </si>
  <si>
    <t>E10027082</t>
  </si>
  <si>
    <t>Trollhättan</t>
  </si>
  <si>
    <t>2023-2-SE01-KA210-ADU-000177153</t>
  </si>
  <si>
    <t>Sätt färg på Göteborg ekonomisk förening</t>
  </si>
  <si>
    <t>E10259903</t>
  </si>
  <si>
    <t>2023-2-SE01-KA210-SCH-000170403</t>
  </si>
  <si>
    <t>Modersmålsenheten Trollhättans stad</t>
  </si>
  <si>
    <t>E10323900</t>
  </si>
  <si>
    <t>2023-2-SE01-KA210-SCH-000184272</t>
  </si>
  <si>
    <t>Östlyckeskolan 7-9</t>
  </si>
  <si>
    <t>E10306730</t>
  </si>
  <si>
    <t xml:space="preserve">Alingsås </t>
  </si>
  <si>
    <t>2023-1-SE01-KA220-HED-000161161</t>
  </si>
  <si>
    <t>Centre for Factories of the Future Sweden HB</t>
  </si>
  <si>
    <t>E10301135</t>
  </si>
  <si>
    <t>Alingsås</t>
  </si>
  <si>
    <t>2023-1-SE01-KA220-SCH-000152241</t>
  </si>
  <si>
    <t>Sandgärdskolan</t>
  </si>
  <si>
    <t>E10086420</t>
  </si>
  <si>
    <t xml:space="preserve">Borås  </t>
  </si>
  <si>
    <t>Västra götalands län</t>
  </si>
  <si>
    <t>2023-1-SE01-KA220-SCH-000156400</t>
  </si>
  <si>
    <t>Vänersborgs kommun</t>
  </si>
  <si>
    <t>E10021860</t>
  </si>
  <si>
    <t>Vänersborg</t>
  </si>
  <si>
    <t>2023-1-SE01-KA220-SCH-000154384</t>
  </si>
  <si>
    <t>Klara Teoretiska Gymnasium Vallgatan</t>
  </si>
  <si>
    <t>E10220865</t>
  </si>
  <si>
    <t>2023-1-SE01-KA121-ADU-000120918</t>
  </si>
  <si>
    <t>Uddevalla Vuxenutbildning RO3</t>
  </si>
  <si>
    <t>E10036857</t>
  </si>
  <si>
    <t>Uddevalla</t>
  </si>
  <si>
    <t>2023-1-SE01-KA121-ADU-000139439</t>
  </si>
  <si>
    <t>Hjo folkhögskola</t>
  </si>
  <si>
    <t>E10312330</t>
  </si>
  <si>
    <t>Hjo</t>
  </si>
  <si>
    <t>2023-1-SE01-KA121-SCH-000112948</t>
  </si>
  <si>
    <t>Lärcentrum Kunskapsförbundet Väst</t>
  </si>
  <si>
    <t>E10170805</t>
  </si>
  <si>
    <t>2023-1-SE01-KA121-SCH-000114078</t>
  </si>
  <si>
    <t>Sollebrunns skola</t>
  </si>
  <si>
    <t>E10105349</t>
  </si>
  <si>
    <t>2023-1-SE01-KA121-SCH-000116263</t>
  </si>
  <si>
    <t>Lagmansgymnasiet</t>
  </si>
  <si>
    <t>E10308827</t>
  </si>
  <si>
    <t>Vara</t>
  </si>
  <si>
    <t>2023-1-SE01-KA121-SCH-000117089</t>
  </si>
  <si>
    <t>Partille gymnasium</t>
  </si>
  <si>
    <t>E10140717</t>
  </si>
  <si>
    <t>Partille</t>
  </si>
  <si>
    <t>2023-1-SE01-KA121-SCH-000120728</t>
  </si>
  <si>
    <t>Ängås Skola F-9</t>
  </si>
  <si>
    <t>E10170699</t>
  </si>
  <si>
    <t>Orust</t>
  </si>
  <si>
    <t>2023-1-SE01-KA121-SCH-000127116</t>
  </si>
  <si>
    <t>Montessoriskolan Floda Säteri</t>
  </si>
  <si>
    <t>E10281707</t>
  </si>
  <si>
    <t>Lerum</t>
  </si>
  <si>
    <t>2023-1-SE01-KA121-SCH-000127685</t>
  </si>
  <si>
    <t>Göteborgs stad, Grundskoleförvaltningen</t>
  </si>
  <si>
    <t>E10018022</t>
  </si>
  <si>
    <t>2023-1-SE01-KA121-SCH-000129962</t>
  </si>
  <si>
    <t>Utbildningsförvaltningen, Göteborgs stad</t>
  </si>
  <si>
    <t>E10021441</t>
  </si>
  <si>
    <t>2023-1-SE01-KA121-SCH-000130243</t>
  </si>
  <si>
    <t>Stiftelsen Göteborgs Högre Samskola</t>
  </si>
  <si>
    <t>E10188048</t>
  </si>
  <si>
    <t>2023-1-SE01-KA121-SCH-000130432</t>
  </si>
  <si>
    <t>Göteborgs Stad, Förskoleförvaltningen</t>
  </si>
  <si>
    <t>E10018033</t>
  </si>
  <si>
    <t>2023-1-SE01-KA121-SCH-000131345</t>
  </si>
  <si>
    <t>Stiftelsen Onums friskola</t>
  </si>
  <si>
    <t>E10129281</t>
  </si>
  <si>
    <t>2023-1-SE01-KA121-SCH-000132691</t>
  </si>
  <si>
    <t xml:space="preserve">Donnergymnasiet </t>
  </si>
  <si>
    <t>E10280594</t>
  </si>
  <si>
    <t>2023-1-SE01-KA121-SCH-000135599</t>
  </si>
  <si>
    <t>Aniaragymnasiet</t>
  </si>
  <si>
    <t>E10169060</t>
  </si>
  <si>
    <t>2023-1-SE01-KA121-SCH-000135889</t>
  </si>
  <si>
    <t xml:space="preserve">Mölndals stad Skolförvaltningen </t>
  </si>
  <si>
    <t>E10055681</t>
  </si>
  <si>
    <t>Mölndal</t>
  </si>
  <si>
    <t>2023-1-SE01-KA121-SCH-000136879</t>
  </si>
  <si>
    <t>Göteborgs Stad Vägledningscentrum</t>
  </si>
  <si>
    <t>E10143069</t>
  </si>
  <si>
    <t>2023-1-SE01-KA121-SCH-000138404</t>
  </si>
  <si>
    <t>Gymnasium Skövde Västerhöjd</t>
  </si>
  <si>
    <t>E10056104</t>
  </si>
  <si>
    <t>Skövde</t>
  </si>
  <si>
    <t>2023-1-SE01-KA121-SCH-000138608</t>
  </si>
  <si>
    <t>FRANSKA SKOLAN GÖTEBORG</t>
  </si>
  <si>
    <t>E10173253</t>
  </si>
  <si>
    <t>2023-1-SE01-KA121-SCH-000139460</t>
  </si>
  <si>
    <t>Marks gymnasieskola</t>
  </si>
  <si>
    <t>E10078320</t>
  </si>
  <si>
    <t>Mark</t>
  </si>
  <si>
    <t>2023-1-SE01-KA121-SCH-000140884</t>
  </si>
  <si>
    <t>Bodaskolan</t>
  </si>
  <si>
    <t>E10088537</t>
  </si>
  <si>
    <t>2023-1-SE01-KA121-SCH-000141245</t>
  </si>
  <si>
    <t>Drottning Blankas Gymnasieskola</t>
  </si>
  <si>
    <t>E10106643</t>
  </si>
  <si>
    <t>2023-1-SE01-KA121-SCH-000142911</t>
  </si>
  <si>
    <t>Göteborgsregionens kommunalförbund</t>
  </si>
  <si>
    <t>E10154287</t>
  </si>
  <si>
    <t>2023-1-SE01-KA121-SCH-000146293</t>
  </si>
  <si>
    <t>2023-1-SE01-KA121-SCH-000146445</t>
  </si>
  <si>
    <t>Broholmskolan Ekonomisk Förening</t>
  </si>
  <si>
    <t>E10118699</t>
  </si>
  <si>
    <t>Lidköping</t>
  </si>
  <si>
    <t>2023-1-SE01-KA121-SCH-000146492</t>
  </si>
  <si>
    <t>Fridaskolorna AB</t>
  </si>
  <si>
    <t>E10174814</t>
  </si>
  <si>
    <t>2023-1-SE01-KA121-SCH-000146902</t>
  </si>
  <si>
    <t>Härryda kommun Utbildning, Kultur och Fritid</t>
  </si>
  <si>
    <t>E10164971</t>
  </si>
  <si>
    <t>Härryda</t>
  </si>
  <si>
    <t>2023-1-SE01-KA121-SCH-000147107</t>
  </si>
  <si>
    <t>2023-1-SE01-KA121-SCH-000147491</t>
  </si>
  <si>
    <t>Noblaskolan Nya Hovås 6-9</t>
  </si>
  <si>
    <t>E10306221</t>
  </si>
  <si>
    <t>2023-1-SE01-KA122-SCH-000150195</t>
  </si>
  <si>
    <t>Amerikanska Gymnasiet i Sverige AB</t>
  </si>
  <si>
    <t>E10271857</t>
  </si>
  <si>
    <t>2023-1-SE01-KA122-SCH-000131315</t>
  </si>
  <si>
    <t>Stenungsunds kommun sektor utbildning</t>
  </si>
  <si>
    <t>E10149864</t>
  </si>
  <si>
    <t>Stenungsund</t>
  </si>
  <si>
    <t>2023-1-SE01-KA122-SCH-000128914</t>
  </si>
  <si>
    <t>Uddevalla Gymnasieskola Agneberg Område 1</t>
  </si>
  <si>
    <t>E10322570</t>
  </si>
  <si>
    <t>2023-1-SE01-KA122-SCH-000148508</t>
  </si>
  <si>
    <t>Sundlergymnasiet</t>
  </si>
  <si>
    <t>E10032689</t>
  </si>
  <si>
    <t>2023-1-SE01-KA122-SCH-000126888</t>
  </si>
  <si>
    <t>Bäckängsgymnasiet Enhet E</t>
  </si>
  <si>
    <t>E10323358</t>
  </si>
  <si>
    <t>2023-1-SE01-KA122-SCH-000142415</t>
  </si>
  <si>
    <t>Fredriksdalskolan</t>
  </si>
  <si>
    <t>E10313052</t>
  </si>
  <si>
    <t>2023-1-SE01-KA122-SCH-000137285</t>
  </si>
  <si>
    <t>Gymnasieakademin</t>
  </si>
  <si>
    <t>E10191848</t>
  </si>
  <si>
    <t>2023-1-SE01-KA122-SCH-000148781</t>
  </si>
  <si>
    <t>Helenaskolan</t>
  </si>
  <si>
    <t>E10011218</t>
  </si>
  <si>
    <t>2023-1-SE01-KA122-SCH-000127656</t>
  </si>
  <si>
    <t>Kunskapsskolan Borås</t>
  </si>
  <si>
    <t>E10291665</t>
  </si>
  <si>
    <t>2023-1-SE01-KA121-VET-000112949</t>
  </si>
  <si>
    <t>2023-1-SE01-KA121-VET-000115739</t>
  </si>
  <si>
    <t>Hvitfeldtska gymnasiet</t>
  </si>
  <si>
    <t>E10184876</t>
  </si>
  <si>
    <t>2023-1-SE01-KA121-VET-000116504</t>
  </si>
  <si>
    <t>2023-1-SE01-KA121-VET-000117091</t>
  </si>
  <si>
    <t>2023-1-SE01-KA121-VET-000122885</t>
  </si>
  <si>
    <t xml:space="preserve">NTI Gymnasiet Macro AB </t>
  </si>
  <si>
    <t>E10122700</t>
  </si>
  <si>
    <t>2023-1-SE01-KA121-VET-000128664</t>
  </si>
  <si>
    <t>Hulebäcksgymnasiet</t>
  </si>
  <si>
    <t>E10153512</t>
  </si>
  <si>
    <t>Mölnlycke</t>
  </si>
  <si>
    <t>2023-1-SE01-KA121-VET-000131418</t>
  </si>
  <si>
    <t>Naturbruksförvaltningen, Västra Götalandsregionen</t>
  </si>
  <si>
    <t>E10161717</t>
  </si>
  <si>
    <t>2023-1-SE01-KA121-VET-000131963</t>
  </si>
  <si>
    <t>Vårgårda</t>
  </si>
  <si>
    <t>2023-1-SE01-KA121-VET-000131987</t>
  </si>
  <si>
    <t>2023-1-SE01-KA121-VET-000135521</t>
  </si>
  <si>
    <t>SKF Tekniska Gymnasium</t>
  </si>
  <si>
    <t>E10143381</t>
  </si>
  <si>
    <t>2023-1-SE01-KA121-VET-000135555</t>
  </si>
  <si>
    <t>2023-1-SE01-KA121-VET-000136606</t>
  </si>
  <si>
    <t>Göteborgs Tekniska College AB</t>
  </si>
  <si>
    <t>E10111279</t>
  </si>
  <si>
    <t>2023-1-SE01-KA121-VET-000137565</t>
  </si>
  <si>
    <t>Nätverk Westum</t>
  </si>
  <si>
    <t>E10168993</t>
  </si>
  <si>
    <t>2023-1-SE01-KA121-VET-000137630</t>
  </si>
  <si>
    <t>DinglegymnasietAB</t>
  </si>
  <si>
    <t>E10050912</t>
  </si>
  <si>
    <t>Munkedal</t>
  </si>
  <si>
    <t>2023-1-SE01-KA121-VET-000137735</t>
  </si>
  <si>
    <t>Almåsgymnasiet Skolenhet C</t>
  </si>
  <si>
    <t>E10188658</t>
  </si>
  <si>
    <t>2023-1-SE01-KA121-VET-000139296</t>
  </si>
  <si>
    <t>Praktiska Sverige AB</t>
  </si>
  <si>
    <t>E10112719</t>
  </si>
  <si>
    <t>2023-1-SE01-KA121-VET-000139521</t>
  </si>
  <si>
    <t>Kinna</t>
  </si>
  <si>
    <t>2023-1-SE01-KA121-VET-000141209</t>
  </si>
  <si>
    <t>2023-1-SE01-KA122-VET-000138675</t>
  </si>
  <si>
    <t>Karlbergsgymnasiet</t>
  </si>
  <si>
    <t>E10155615</t>
  </si>
  <si>
    <t>Åmål</t>
  </si>
  <si>
    <t>2023-1-SE01-KA122-VET-000132434</t>
  </si>
  <si>
    <t>Ester Mosessons gymnasium</t>
  </si>
  <si>
    <t>E10012976</t>
  </si>
  <si>
    <t>2023-1-SE01-KA122-VET-000136953</t>
  </si>
  <si>
    <t>Krokslättsgymnasiet</t>
  </si>
  <si>
    <t>E10088341</t>
  </si>
  <si>
    <t>2023-1-SE01-KA131-HED-000118885</t>
  </si>
  <si>
    <t>Högskolan i Borås</t>
  </si>
  <si>
    <t>E10209041</t>
  </si>
  <si>
    <t xml:space="preserve">Borås </t>
  </si>
  <si>
    <t>2023-1-SE01-KA220-ADU-000154918</t>
  </si>
  <si>
    <t>HÖGSKOLAN I BORÅS</t>
  </si>
  <si>
    <t>2023-1-SE01-KA131-HED-000130221</t>
  </si>
  <si>
    <t>Chalmers tekniska högskola</t>
  </si>
  <si>
    <t>E10209418</t>
  </si>
  <si>
    <t>2023-1-SE01-KA171-HED-000120006</t>
  </si>
  <si>
    <t>GOETEBORGS UNIVERSITET</t>
  </si>
  <si>
    <t>E10209430</t>
  </si>
  <si>
    <t>2023-1-SE01-KA131-HED-000138106</t>
  </si>
  <si>
    <t>Göteborgs universitet</t>
  </si>
  <si>
    <t>2023-1-SE01-KA131-HED-000117731</t>
  </si>
  <si>
    <t>Högskolan i Skövde</t>
  </si>
  <si>
    <t>E10207966</t>
  </si>
  <si>
    <t>2023-1-SE01-KA131-HED-000128131</t>
  </si>
  <si>
    <t>Högskolan i Väst</t>
  </si>
  <si>
    <t>E10208985</t>
  </si>
  <si>
    <t>Trollhattan</t>
  </si>
  <si>
    <t>2023-1-SE01-KA171-HED-000136019</t>
  </si>
  <si>
    <t>HOGSKOLAN VAST</t>
  </si>
  <si>
    <t>2023-1-SE01-KA220-HED-000155990</t>
  </si>
  <si>
    <t>HÖGSKOLAN VAST</t>
  </si>
  <si>
    <t>SUMMA V GÖTALAND</t>
  </si>
  <si>
    <t>2023-1-SE01-KA121-ADU-000126669</t>
  </si>
  <si>
    <t>Hällefors folkhögskola</t>
  </si>
  <si>
    <t>E10059800</t>
  </si>
  <si>
    <t>Hällefors</t>
  </si>
  <si>
    <t>Örebro län</t>
  </si>
  <si>
    <t>2023-1-SE01-KA122-SCH-000128600</t>
  </si>
  <si>
    <t>Möckelngymnasiet</t>
  </si>
  <si>
    <t>E10118734</t>
  </si>
  <si>
    <t>Karlskoga</t>
  </si>
  <si>
    <t>2023-1-SE01-KA122-SCH-000133493</t>
  </si>
  <si>
    <t>Kumlaby skola</t>
  </si>
  <si>
    <t>E10290392</t>
  </si>
  <si>
    <t>Kumla</t>
  </si>
  <si>
    <t>2023-1-SE01-KA122-SCH-000128815</t>
  </si>
  <si>
    <t>Åsbro Skola</t>
  </si>
  <si>
    <t>E10296442</t>
  </si>
  <si>
    <t>Åsbro</t>
  </si>
  <si>
    <t>2023-1-SE01-KA121-SCH-000140209</t>
  </si>
  <si>
    <t>Karolinska gymnasiet</t>
  </si>
  <si>
    <t>E10119242</t>
  </si>
  <si>
    <t>Örebro</t>
  </si>
  <si>
    <t>2023-1-SE01-KA121-VET-000122333</t>
  </si>
  <si>
    <t>Kvinnerstagymnasiet</t>
  </si>
  <si>
    <t>E10202845</t>
  </si>
  <si>
    <t>2023-1-SE01-KA121-SCH-000137094</t>
  </si>
  <si>
    <t>Olaus Petriskolan 7-9 City</t>
  </si>
  <si>
    <t>E10092920</t>
  </si>
  <si>
    <t>2023-1-SE01-KA121-SCH-000118684</t>
  </si>
  <si>
    <t>Pops Academy Karl Johan</t>
  </si>
  <si>
    <t>E10312345</t>
  </si>
  <si>
    <t>2023-1-SE01-KA121-SCH-000118745</t>
  </si>
  <si>
    <t>Rudbecksgymnasiet</t>
  </si>
  <si>
    <t>E10067510</t>
  </si>
  <si>
    <t>2023-1-SE01-KA121-VET-000122205</t>
  </si>
  <si>
    <t>Stiftelsen activa i örebro län</t>
  </si>
  <si>
    <t>E10145127</t>
  </si>
  <si>
    <t>2023-1-SE01-KA121-VET-000121801</t>
  </si>
  <si>
    <t>Virginska gymnasiet</t>
  </si>
  <si>
    <t>E10129067</t>
  </si>
  <si>
    <t>2023-1-SE01-KA210-SCH-000154739</t>
  </si>
  <si>
    <t xml:space="preserve">Örebro </t>
  </si>
  <si>
    <t>2023-1-SE01-KA131-HED-000115475</t>
  </si>
  <si>
    <t>Akademi för Ledarskap och Teologi</t>
  </si>
  <si>
    <t>E10070901</t>
  </si>
  <si>
    <t>2023-1-SE01-KA131-HED-000130082</t>
  </si>
  <si>
    <t>Örebro universitet</t>
  </si>
  <si>
    <t>E10208273</t>
  </si>
  <si>
    <t>SUMMA ÖREBRO LÄN</t>
  </si>
  <si>
    <t>2023-1-SE01-KA121-SCH-000120678</t>
  </si>
  <si>
    <t>Curt Nicolin Gymnasiet</t>
  </si>
  <si>
    <t>E10205637</t>
  </si>
  <si>
    <t>Finspång</t>
  </si>
  <si>
    <t>Östergötlands län</t>
  </si>
  <si>
    <t>2023-1-SE01-KA121-VET-000120726</t>
  </si>
  <si>
    <t>2023-1-SE01-KA121-SCH-000135804</t>
  </si>
  <si>
    <t>Katedralskolan</t>
  </si>
  <si>
    <t>E10200650</t>
  </si>
  <si>
    <t>Linköping</t>
  </si>
  <si>
    <t>2023-1-SE01-KA121-VET-000135917</t>
  </si>
  <si>
    <t>2023-1-SE01-KA210-SCH-000154454</t>
  </si>
  <si>
    <t>Klara Teoretiska Gymnasium Linköping</t>
  </si>
  <si>
    <t>E10228723</t>
  </si>
  <si>
    <t>2023-1-SE01-KA121-VET-000119368</t>
  </si>
  <si>
    <t>2023-1-SE01-KA122-SCH-000123265</t>
  </si>
  <si>
    <t>Linköpings Kommun Rosendalsskolan</t>
  </si>
  <si>
    <t>E10178293</t>
  </si>
  <si>
    <t>2023-1-SE01-KA122-SCH-000124544</t>
  </si>
  <si>
    <t>Ljungsbro skola</t>
  </si>
  <si>
    <t>E10003215</t>
  </si>
  <si>
    <t>2023-1-SE01-KA210-VET-000163987</t>
  </si>
  <si>
    <t>Länsstyrelsen Östergötland</t>
  </si>
  <si>
    <t>E10195305</t>
  </si>
  <si>
    <t>2023-1-SE01-KA122-SCH-000140581</t>
  </si>
  <si>
    <t>Platengymnasiet</t>
  </si>
  <si>
    <t>E10179585</t>
  </si>
  <si>
    <t>Motala</t>
  </si>
  <si>
    <t>2023-1-SE01-KA121-VET-000150436</t>
  </si>
  <si>
    <t>Bråvalla Gymnasiet</t>
  </si>
  <si>
    <t>E10009403</t>
  </si>
  <si>
    <t>Norrköping</t>
  </si>
  <si>
    <t>2023-1-SE01-KA121-SCH-000132318</t>
  </si>
  <si>
    <t>De Geergymnasiet</t>
  </si>
  <si>
    <t>E10132394</t>
  </si>
  <si>
    <t>2023-1-SE01-KA121-VET-000132336</t>
  </si>
  <si>
    <t>2023-1-SE01-KA121-VET-000130141</t>
  </si>
  <si>
    <t xml:space="preserve">Lärande i Sverige </t>
  </si>
  <si>
    <t>E10150949</t>
  </si>
  <si>
    <t>2023-1-SE01-KA122-VET-000131079</t>
  </si>
  <si>
    <t>Naturbruksgymnasiet Östergötland</t>
  </si>
  <si>
    <t>E10202624</t>
  </si>
  <si>
    <t>2023-1-SE01-KA121-SCH-000131374</t>
  </si>
  <si>
    <t>Norrköpings Kommun Utbildningskontoret</t>
  </si>
  <si>
    <t>E10184563</t>
  </si>
  <si>
    <t>2023-1-SE01-KA121-SCH-000144149</t>
  </si>
  <si>
    <t>Nyströmska Skolan</t>
  </si>
  <si>
    <t>E10080446</t>
  </si>
  <si>
    <t>Söderköping</t>
  </si>
  <si>
    <t>2023-1-SE01-KA121-SCH-000131386</t>
  </si>
  <si>
    <t>Lysingskolan</t>
  </si>
  <si>
    <t>E10025616</t>
  </si>
  <si>
    <t>Ödeshog</t>
  </si>
  <si>
    <t xml:space="preserve">2023-1-SE01-KA171-HED-000128351 </t>
  </si>
  <si>
    <t>2023-1-SE01-KA171-HED-000138760</t>
  </si>
  <si>
    <t>LINKOPINGS UNIVERSITET</t>
  </si>
  <si>
    <t>E10208724</t>
  </si>
  <si>
    <t>2023-1-SE01-KA131-HED-000119897</t>
  </si>
  <si>
    <t>Linköpings universitet</t>
  </si>
  <si>
    <t>2023-1-SE01-KA220-HED-000158301</t>
  </si>
  <si>
    <t>SUMMA ÖSTERGÖTLAND</t>
  </si>
  <si>
    <t>KUNGLIGA TEKNISKA HÖGSKOLAN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</si>
</sst>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_-* #,##0\ [$€-1]_-;\-* #,##0\ [$€-1]_-;_-* &quot;-&quot;??\ [$€-1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9">
    <xf numFmtId="0" fontId="0" fillId="0" borderId="0" xfId="0"/>
    <xf numFmtId="0" fontId="3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4" fillId="0" borderId="1" xfId="0" applyFont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0" fillId="0" borderId="1" xfId="0" applyBorder="1" applyAlignment="1">
      <alignment horizontal="left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3" borderId="1" xfId="0" applyFill="1" applyBorder="1" applyAlignment="1">
      <alignment horizontal="left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0" fontId="6" fillId="4" borderId="2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0" fillId="4" borderId="0" xfId="0" applyFill="1"/>
    <xf numFmtId="0" fontId="6" fillId="4" borderId="0" xfId="0" applyFont="1" applyFill="1"/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 applyProtection="1">
      <alignment horizontal="left"/>
      <protection locked="0"/>
    </xf>
    <xf numFmtId="3" fontId="4" fillId="5" borderId="1" xfId="0" applyNumberFormat="1" applyFont="1" applyFill="1" applyBorder="1" applyAlignment="1" applyProtection="1">
      <alignment horizontal="left" wrapText="1"/>
      <protection locked="0"/>
    </xf>
    <xf numFmtId="0" fontId="0" fillId="5" borderId="1" xfId="0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0" fontId="4" fillId="6" borderId="1" xfId="0" applyFont="1" applyFill="1" applyBorder="1" applyAlignment="1" applyProtection="1">
      <alignment horizontal="left" wrapText="1"/>
      <protection locked="0"/>
    </xf>
    <xf numFmtId="0" fontId="4" fillId="6" borderId="1" xfId="0" applyFont="1" applyFill="1" applyBorder="1" applyAlignment="1" applyProtection="1">
      <alignment horizontal="left"/>
      <protection locked="0"/>
    </xf>
    <xf numFmtId="0" fontId="0" fillId="6" borderId="0" xfId="0" applyFill="1"/>
    <xf numFmtId="0" fontId="4" fillId="6" borderId="1" xfId="0" applyFont="1" applyFill="1" applyBorder="1" applyAlignment="1">
      <alignment horizontal="left" vertical="center"/>
    </xf>
    <xf numFmtId="3" fontId="4" fillId="6" borderId="1" xfId="0" applyNumberFormat="1" applyFont="1" applyFill="1" applyBorder="1" applyAlignment="1" applyProtection="1">
      <alignment horizontal="left" wrapText="1"/>
      <protection locked="0"/>
    </xf>
    <xf numFmtId="0" fontId="0" fillId="6" borderId="1" xfId="0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164" fontId="0" fillId="6" borderId="0" xfId="0" applyNumberFormat="1" applyFill="1"/>
    <xf numFmtId="164" fontId="6" fillId="6" borderId="0" xfId="0" applyNumberFormat="1" applyFont="1" applyFill="1"/>
    <xf numFmtId="0" fontId="6" fillId="0" borderId="1" xfId="0" applyFont="1" applyBorder="1" applyAlignment="1">
      <alignment horizontal="left"/>
    </xf>
    <xf numFmtId="164" fontId="0" fillId="0" borderId="1" xfId="1" applyNumberFormat="1" applyFont="1" applyBorder="1" applyAlignment="1">
      <alignment horizontal="left"/>
    </xf>
    <xf numFmtId="164" fontId="3" fillId="2" borderId="1" xfId="1" applyNumberFormat="1" applyFont="1" applyFill="1" applyBorder="1" applyAlignment="1">
      <alignment horizontal="left"/>
    </xf>
    <xf numFmtId="164" fontId="0" fillId="0" borderId="1" xfId="1" applyNumberFormat="1" applyFont="1" applyBorder="1" applyAlignment="1">
      <alignment horizontal="right"/>
    </xf>
    <xf numFmtId="164" fontId="4" fillId="5" borderId="1" xfId="1" applyNumberFormat="1" applyFont="1" applyFill="1" applyBorder="1" applyAlignment="1" applyProtection="1">
      <alignment horizontal="right" wrapText="1"/>
      <protection locked="0"/>
    </xf>
    <xf numFmtId="164" fontId="4" fillId="3" borderId="1" xfId="1" applyNumberFormat="1" applyFont="1" applyFill="1" applyBorder="1" applyAlignment="1" applyProtection="1">
      <alignment horizontal="right" wrapText="1"/>
      <protection locked="0"/>
    </xf>
    <xf numFmtId="164" fontId="4" fillId="0" borderId="1" xfId="1" applyNumberFormat="1" applyFont="1" applyBorder="1" applyAlignment="1">
      <alignment horizontal="right"/>
    </xf>
    <xf numFmtId="164" fontId="0" fillId="4" borderId="0" xfId="1" applyNumberFormat="1" applyFont="1" applyFill="1"/>
    <xf numFmtId="164" fontId="6" fillId="4" borderId="1" xfId="1" applyNumberFormat="1" applyFont="1" applyFill="1" applyBorder="1" applyAlignment="1">
      <alignment horizontal="right"/>
    </xf>
    <xf numFmtId="164" fontId="0" fillId="5" borderId="1" xfId="1" applyNumberFormat="1" applyFont="1" applyFill="1" applyBorder="1" applyAlignment="1">
      <alignment horizontal="right"/>
    </xf>
    <xf numFmtId="164" fontId="4" fillId="5" borderId="1" xfId="1" applyNumberFormat="1" applyFont="1" applyFill="1" applyBorder="1" applyAlignment="1">
      <alignment horizontal="right"/>
    </xf>
    <xf numFmtId="164" fontId="4" fillId="0" borderId="1" xfId="1" applyNumberFormat="1" applyFont="1" applyBorder="1" applyAlignment="1" applyProtection="1">
      <alignment horizontal="right" wrapText="1"/>
      <protection locked="0"/>
    </xf>
    <xf numFmtId="164" fontId="6" fillId="4" borderId="0" xfId="1" applyNumberFormat="1" applyFont="1" applyFill="1"/>
    <xf numFmtId="164" fontId="6" fillId="0" borderId="1" xfId="1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164" fontId="4" fillId="6" borderId="1" xfId="1" applyNumberFormat="1" applyFont="1" applyFill="1" applyBorder="1" applyAlignment="1">
      <alignment horizontal="right"/>
    </xf>
    <xf numFmtId="164" fontId="3" fillId="4" borderId="1" xfId="1" applyNumberFormat="1" applyFont="1" applyFill="1" applyBorder="1" applyAlignment="1" applyProtection="1">
      <alignment horizontal="right" wrapText="1"/>
      <protection locked="0"/>
    </xf>
    <xf numFmtId="164" fontId="4" fillId="6" borderId="1" xfId="1" applyNumberFormat="1" applyFont="1" applyFill="1" applyBorder="1" applyAlignment="1" applyProtection="1">
      <alignment horizontal="right" wrapText="1"/>
      <protection locked="0"/>
    </xf>
    <xf numFmtId="164" fontId="0" fillId="6" borderId="1" xfId="1" applyNumberFormat="1" applyFont="1" applyFill="1" applyBorder="1" applyAlignment="1">
      <alignment horizontal="right"/>
    </xf>
    <xf numFmtId="164" fontId="0" fillId="4" borderId="1" xfId="1" applyNumberFormat="1" applyFont="1" applyFill="1" applyBorder="1" applyAlignment="1">
      <alignment horizontal="right"/>
    </xf>
    <xf numFmtId="164" fontId="4" fillId="4" borderId="1" xfId="1" applyNumberFormat="1" applyFont="1" applyFill="1" applyBorder="1" applyAlignment="1">
      <alignment horizontal="right"/>
    </xf>
    <xf numFmtId="164" fontId="4" fillId="0" borderId="1" xfId="1" applyNumberFormat="1" applyFont="1" applyBorder="1" applyAlignment="1">
      <alignment horizontal="right" wrapText="1"/>
    </xf>
    <xf numFmtId="164" fontId="6" fillId="2" borderId="1" xfId="1" applyNumberFormat="1" applyFont="1" applyFill="1" applyBorder="1" applyAlignment="1">
      <alignment horizontal="right"/>
    </xf>
    <xf numFmtId="164" fontId="0" fillId="0" borderId="0" xfId="1" applyNumberFormat="1" applyFont="1"/>
    <xf numFmtId="164" fontId="6" fillId="6" borderId="1" xfId="1" applyNumberFormat="1" applyFont="1" applyFill="1" applyBorder="1" applyAlignment="1">
      <alignment horizontal="right"/>
    </xf>
    <xf numFmtId="0" fontId="0" fillId="7" borderId="1" xfId="0" applyFill="1" applyBorder="1" applyAlignment="1">
      <alignment horizontal="left"/>
    </xf>
    <xf numFmtId="164" fontId="0" fillId="7" borderId="1" xfId="1" applyNumberFormat="1" applyFont="1" applyFill="1" applyBorder="1" applyAlignment="1">
      <alignment horizontal="right"/>
    </xf>
    <xf numFmtId="0" fontId="0" fillId="7" borderId="0" xfId="0" applyFill="1"/>
    <xf numFmtId="0" fontId="4" fillId="7" borderId="1" xfId="0" applyFont="1" applyFill="1" applyBorder="1" applyAlignment="1">
      <alignment horizontal="left" vertical="center"/>
    </xf>
    <xf numFmtId="3" fontId="4" fillId="7" borderId="1" xfId="0" applyNumberFormat="1" applyFont="1" applyFill="1" applyBorder="1" applyAlignment="1" applyProtection="1">
      <alignment horizontal="left" wrapText="1"/>
      <protection locked="0"/>
    </xf>
    <xf numFmtId="164" fontId="4" fillId="7" borderId="1" xfId="1" applyNumberFormat="1" applyFont="1" applyFill="1" applyBorder="1" applyAlignment="1" applyProtection="1">
      <alignment horizontal="right" wrapText="1"/>
      <protection locked="0"/>
    </xf>
    <xf numFmtId="0" fontId="4" fillId="7" borderId="1" xfId="0" applyFont="1" applyFill="1" applyBorder="1" applyAlignment="1">
      <alignment horizontal="left"/>
    </xf>
    <xf numFmtId="0" fontId="4" fillId="7" borderId="1" xfId="0" applyFont="1" applyFill="1" applyBorder="1" applyAlignment="1" applyProtection="1">
      <alignment horizontal="left"/>
      <protection locked="0"/>
    </xf>
    <xf numFmtId="164" fontId="4" fillId="7" borderId="1" xfId="1" applyNumberFormat="1" applyFont="1" applyFill="1" applyBorder="1" applyAlignment="1">
      <alignment horizontal="right"/>
    </xf>
    <xf numFmtId="0" fontId="0" fillId="8" borderId="1" xfId="0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164" fontId="4" fillId="8" borderId="1" xfId="1" applyNumberFormat="1" applyFont="1" applyFill="1" applyBorder="1" applyAlignment="1">
      <alignment horizontal="right"/>
    </xf>
    <xf numFmtId="0" fontId="0" fillId="8" borderId="0" xfId="0" applyFill="1"/>
    <xf numFmtId="0" fontId="6" fillId="8" borderId="1" xfId="0" applyFont="1" applyFill="1" applyBorder="1" applyAlignment="1">
      <alignment horizontal="left"/>
    </xf>
    <xf numFmtId="164" fontId="6" fillId="8" borderId="1" xfId="1" applyNumberFormat="1" applyFont="1" applyFill="1" applyBorder="1" applyAlignment="1">
      <alignment horizontal="right"/>
    </xf>
    <xf numFmtId="164" fontId="0" fillId="2" borderId="1" xfId="1" applyNumberFormat="1" applyFont="1" applyFill="1" applyBorder="1" applyAlignment="1">
      <alignment horizontal="right"/>
    </xf>
    <xf numFmtId="0" fontId="0" fillId="2" borderId="0" xfId="0" applyFill="1"/>
    <xf numFmtId="0" fontId="4" fillId="2" borderId="1" xfId="0" applyFont="1" applyFill="1" applyBorder="1" applyAlignment="1" applyProtection="1">
      <alignment horizontal="left" wrapText="1"/>
      <protection locked="0"/>
    </xf>
    <xf numFmtId="164" fontId="4" fillId="2" borderId="1" xfId="1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164" fontId="0" fillId="0" borderId="0" xfId="1" applyNumberFormat="1" applyFont="1" applyBorder="1" applyAlignment="1">
      <alignment horizontal="right"/>
    </xf>
    <xf numFmtId="0" fontId="0" fillId="9" borderId="1" xfId="0" applyFill="1" applyBorder="1" applyAlignment="1">
      <alignment horizontal="left"/>
    </xf>
    <xf numFmtId="0" fontId="6" fillId="9" borderId="1" xfId="0" applyFont="1" applyFill="1" applyBorder="1" applyAlignment="1">
      <alignment horizontal="left"/>
    </xf>
    <xf numFmtId="164" fontId="6" fillId="9" borderId="1" xfId="1" applyNumberFormat="1" applyFont="1" applyFill="1" applyBorder="1" applyAlignment="1">
      <alignment horizontal="right"/>
    </xf>
    <xf numFmtId="0" fontId="0" fillId="9" borderId="0" xfId="0" applyFill="1"/>
    <xf numFmtId="164" fontId="0" fillId="2" borderId="0" xfId="0" applyNumberFormat="1" applyFill="1"/>
    <xf numFmtId="164" fontId="0" fillId="10" borderId="0" xfId="0" applyNumberFormat="1" applyFill="1"/>
    <xf numFmtId="0" fontId="4" fillId="6" borderId="1" xfId="0" applyFont="1" applyFill="1" applyBorder="1" applyAlignment="1">
      <alignment horizontal="left" wrapText="1"/>
    </xf>
    <xf numFmtId="0" fontId="0" fillId="10" borderId="1" xfId="0" applyFill="1" applyBorder="1" applyAlignment="1">
      <alignment horizontal="left"/>
    </xf>
    <xf numFmtId="164" fontId="0" fillId="10" borderId="1" xfId="1" applyNumberFormat="1" applyFont="1" applyFill="1" applyBorder="1" applyAlignment="1">
      <alignment horizontal="right"/>
    </xf>
    <xf numFmtId="0" fontId="0" fillId="10" borderId="0" xfId="0" applyFill="1"/>
    <xf numFmtId="0" fontId="4" fillId="10" borderId="1" xfId="0" applyFont="1" applyFill="1" applyBorder="1" applyAlignment="1">
      <alignment horizontal="left"/>
    </xf>
    <xf numFmtId="164" fontId="4" fillId="10" borderId="1" xfId="1" applyNumberFormat="1" applyFont="1" applyFill="1" applyBorder="1" applyAlignment="1">
      <alignment horizontal="right"/>
    </xf>
    <xf numFmtId="0" fontId="4" fillId="10" borderId="1" xfId="0" applyFont="1" applyFill="1" applyBorder="1" applyAlignment="1" applyProtection="1">
      <alignment horizontal="left" wrapText="1"/>
      <protection locked="0"/>
    </xf>
    <xf numFmtId="164" fontId="4" fillId="10" borderId="1" xfId="1" applyNumberFormat="1" applyFont="1" applyFill="1" applyBorder="1" applyAlignment="1">
      <alignment horizontal="right" wrapText="1"/>
    </xf>
    <xf numFmtId="0" fontId="0" fillId="11" borderId="1" xfId="0" applyFill="1" applyBorder="1" applyAlignment="1">
      <alignment horizontal="left"/>
    </xf>
    <xf numFmtId="0" fontId="4" fillId="11" borderId="1" xfId="0" applyFont="1" applyFill="1" applyBorder="1" applyAlignment="1" applyProtection="1">
      <alignment horizontal="left" wrapText="1"/>
      <protection locked="0"/>
    </xf>
    <xf numFmtId="0" fontId="4" fillId="11" borderId="1" xfId="0" applyFont="1" applyFill="1" applyBorder="1" applyAlignment="1" applyProtection="1">
      <alignment horizontal="left"/>
      <protection locked="0"/>
    </xf>
    <xf numFmtId="0" fontId="4" fillId="11" borderId="1" xfId="0" applyFont="1" applyFill="1" applyBorder="1" applyAlignment="1">
      <alignment horizontal="left"/>
    </xf>
    <xf numFmtId="164" fontId="4" fillId="11" borderId="1" xfId="1" applyNumberFormat="1" applyFont="1" applyFill="1" applyBorder="1" applyAlignment="1" applyProtection="1">
      <alignment horizontal="right" wrapText="1"/>
      <protection locked="0"/>
    </xf>
    <xf numFmtId="164" fontId="4" fillId="3" borderId="1" xfId="1" applyNumberFormat="1" applyFont="1" applyFill="1" applyBorder="1" applyAlignment="1">
      <alignment horizontal="right"/>
    </xf>
    <xf numFmtId="0" fontId="0" fillId="3" borderId="0" xfId="0" applyFill="1"/>
    <xf numFmtId="164" fontId="4" fillId="3" borderId="1" xfId="1" applyNumberFormat="1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left" vertical="center"/>
    </xf>
    <xf numFmtId="164" fontId="0" fillId="3" borderId="1" xfId="1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/>
    <xf numFmtId="164" fontId="4" fillId="0" borderId="1" xfId="1" applyNumberFormat="1" applyFont="1" applyFill="1" applyBorder="1" applyAlignment="1" applyProtection="1">
      <alignment horizontal="right" wrapText="1"/>
      <protection locked="0"/>
    </xf>
    <xf numFmtId="0" fontId="0" fillId="8" borderId="0" xfId="0" applyFill="1" applyAlignment="1">
      <alignment horizontal="left"/>
    </xf>
    <xf numFmtId="0" fontId="6" fillId="8" borderId="0" xfId="0" applyFont="1" applyFill="1" applyAlignment="1">
      <alignment horizontal="left"/>
    </xf>
    <xf numFmtId="164" fontId="6" fillId="8" borderId="0" xfId="1" applyNumberFormat="1" applyFont="1" applyFill="1" applyBorder="1" applyAlignment="1">
      <alignment horizontal="right"/>
    </xf>
    <xf numFmtId="0" fontId="0" fillId="0" borderId="1" xfId="0" applyBorder="1"/>
    <xf numFmtId="0" fontId="6" fillId="4" borderId="1" xfId="0" applyFont="1" applyFill="1" applyBorder="1"/>
    <xf numFmtId="164" fontId="6" fillId="4" borderId="1" xfId="1" applyNumberFormat="1" applyFont="1" applyFill="1" applyBorder="1"/>
    <xf numFmtId="0" fontId="4" fillId="12" borderId="1" xfId="0" applyFont="1" applyFill="1" applyBorder="1" applyAlignment="1">
      <alignment horizontal="left"/>
    </xf>
    <xf numFmtId="0" fontId="4" fillId="12" borderId="1" xfId="0" applyFont="1" applyFill="1" applyBorder="1" applyAlignment="1" applyProtection="1">
      <alignment horizontal="left"/>
      <protection locked="0"/>
    </xf>
    <xf numFmtId="164" fontId="4" fillId="12" borderId="1" xfId="1" applyNumberFormat="1" applyFont="1" applyFill="1" applyBorder="1" applyAlignment="1">
      <alignment horizontal="right"/>
    </xf>
    <xf numFmtId="0" fontId="0" fillId="12" borderId="0" xfId="0" applyFill="1"/>
    <xf numFmtId="0" fontId="4" fillId="12" borderId="1" xfId="0" applyFont="1" applyFill="1" applyBorder="1" applyAlignment="1">
      <alignment horizontal="left" vertical="center"/>
    </xf>
    <xf numFmtId="0" fontId="0" fillId="12" borderId="1" xfId="0" applyFill="1" applyBorder="1" applyAlignment="1">
      <alignment horizontal="left"/>
    </xf>
    <xf numFmtId="164" fontId="4" fillId="12" borderId="1" xfId="1" applyNumberFormat="1" applyFont="1" applyFill="1" applyBorder="1" applyAlignment="1" applyProtection="1">
      <alignment horizontal="right" wrapText="1"/>
      <protection locked="0"/>
    </xf>
    <xf numFmtId="164" fontId="0" fillId="12" borderId="1" xfId="1" applyNumberFormat="1" applyFont="1" applyFill="1" applyBorder="1" applyAlignment="1">
      <alignment horizontal="right"/>
    </xf>
    <xf numFmtId="0" fontId="4" fillId="10" borderId="1" xfId="0" applyFont="1" applyFill="1" applyBorder="1" applyAlignment="1" applyProtection="1">
      <alignment horizontal="left"/>
      <protection locked="0"/>
    </xf>
    <xf numFmtId="164" fontId="0" fillId="12" borderId="0" xfId="0" applyNumberFormat="1" applyFill="1"/>
    <xf numFmtId="164" fontId="0" fillId="8" borderId="0" xfId="1" applyNumberFormat="1" applyFont="1" applyFill="1"/>
    <xf numFmtId="164" fontId="3" fillId="4" borderId="1" xfId="1" applyNumberFormat="1" applyFont="1" applyFill="1" applyBorder="1" applyAlignment="1">
      <alignment horizontal="right"/>
    </xf>
    <xf numFmtId="0" fontId="3" fillId="4" borderId="1" xfId="0" applyFont="1" applyFill="1" applyBorder="1" applyAlignment="1" applyProtection="1">
      <alignment horizontal="left" wrapText="1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6" fillId="8" borderId="0" xfId="0" applyFont="1" applyFill="1"/>
    <xf numFmtId="0" fontId="7" fillId="0" borderId="2" xfId="0" applyFont="1" applyBorder="1" applyAlignment="1" applyProtection="1">
      <alignment horizontal="left"/>
      <protection locked="0"/>
    </xf>
    <xf numFmtId="164" fontId="0" fillId="0" borderId="0" xfId="0" applyNumberFormat="1"/>
    <xf numFmtId="164" fontId="0" fillId="8" borderId="1" xfId="1" applyNumberFormat="1" applyFont="1" applyFill="1" applyBorder="1" applyAlignment="1">
      <alignment horizontal="right"/>
    </xf>
    <xf numFmtId="0" fontId="6" fillId="4" borderId="0" xfId="0" applyFont="1" applyFill="1" applyAlignment="1">
      <alignment horizontal="left"/>
    </xf>
    <xf numFmtId="164" fontId="6" fillId="4" borderId="0" xfId="1" applyNumberFormat="1" applyFont="1" applyFill="1" applyBorder="1" applyAlignment="1">
      <alignment horizontal="right"/>
    </xf>
    <xf numFmtId="0" fontId="0" fillId="10" borderId="1" xfId="0" applyFill="1" applyBorder="1" applyAlignment="1">
      <alignment horizontal="left" wrapText="1"/>
    </xf>
    <xf numFmtId="0" fontId="4" fillId="1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4" fillId="3" borderId="1" xfId="0" applyFont="1" applyFill="1" applyBorder="1" applyAlignment="1" applyProtection="1">
      <alignment horizontal="right" wrapText="1"/>
      <protection locked="0"/>
    </xf>
    <xf numFmtId="0" fontId="4" fillId="13" borderId="1" xfId="0" applyFont="1" applyFill="1" applyBorder="1" applyAlignment="1">
      <alignment horizontal="left"/>
    </xf>
    <xf numFmtId="0" fontId="4" fillId="13" borderId="1" xfId="0" applyFont="1" applyFill="1" applyBorder="1" applyAlignment="1" applyProtection="1">
      <alignment horizontal="left"/>
      <protection locked="0"/>
    </xf>
    <xf numFmtId="0" fontId="4" fillId="13" borderId="1" xfId="0" applyFont="1" applyFill="1" applyBorder="1" applyAlignment="1">
      <alignment horizontal="right"/>
    </xf>
    <xf numFmtId="0" fontId="6" fillId="13" borderId="0" xfId="0" applyFont="1" applyFill="1"/>
    <xf numFmtId="0" fontId="0" fillId="13" borderId="0" xfId="0" applyFill="1"/>
    <xf numFmtId="0" fontId="4" fillId="13" borderId="1" xfId="0" applyFont="1" applyFill="1" applyBorder="1" applyAlignment="1">
      <alignment horizontal="left" vertical="center"/>
    </xf>
    <xf numFmtId="3" fontId="4" fillId="13" borderId="1" xfId="0" applyNumberFormat="1" applyFont="1" applyFill="1" applyBorder="1" applyAlignment="1" applyProtection="1">
      <alignment horizontal="left" wrapText="1"/>
      <protection locked="0"/>
    </xf>
    <xf numFmtId="0" fontId="4" fillId="13" borderId="1" xfId="1" applyNumberFormat="1" applyFont="1" applyFill="1" applyBorder="1" applyAlignment="1" applyProtection="1">
      <alignment horizontal="right" wrapText="1"/>
      <protection locked="0"/>
    </xf>
    <xf numFmtId="0" fontId="0" fillId="13" borderId="1" xfId="0" applyFill="1" applyBorder="1" applyAlignment="1">
      <alignment horizontal="left"/>
    </xf>
    <xf numFmtId="0" fontId="0" fillId="13" borderId="1" xfId="0" applyFill="1" applyBorder="1" applyAlignment="1">
      <alignment horizontal="right"/>
    </xf>
    <xf numFmtId="0" fontId="3" fillId="4" borderId="1" xfId="0" applyFont="1" applyFill="1" applyBorder="1" applyAlignment="1" applyProtection="1">
      <alignment horizontal="right" wrapText="1"/>
      <protection locked="0"/>
    </xf>
    <xf numFmtId="0" fontId="7" fillId="0" borderId="0" xfId="0" applyFont="1"/>
    <xf numFmtId="0" fontId="4" fillId="7" borderId="1" xfId="0" applyFont="1" applyFill="1" applyBorder="1" applyAlignment="1">
      <alignment horizontal="right"/>
    </xf>
    <xf numFmtId="164" fontId="0" fillId="7" borderId="0" xfId="1" applyNumberFormat="1" applyFont="1" applyFill="1"/>
    <xf numFmtId="0" fontId="4" fillId="7" borderId="1" xfId="1" applyNumberFormat="1" applyFont="1" applyFill="1" applyBorder="1" applyAlignment="1" applyProtection="1">
      <alignment horizontal="right" wrapText="1"/>
      <protection locked="0"/>
    </xf>
    <xf numFmtId="0" fontId="0" fillId="7" borderId="1" xfId="0" applyFill="1" applyBorder="1" applyAlignment="1">
      <alignment horizontal="right"/>
    </xf>
    <xf numFmtId="164" fontId="0" fillId="7" borderId="0" xfId="0" applyNumberFormat="1" applyFill="1"/>
    <xf numFmtId="0" fontId="0" fillId="4" borderId="1" xfId="0" applyFill="1" applyBorder="1"/>
    <xf numFmtId="164" fontId="0" fillId="4" borderId="1" xfId="1" applyNumberFormat="1" applyFont="1" applyFill="1" applyBorder="1"/>
    <xf numFmtId="0" fontId="0" fillId="10" borderId="0" xfId="0" applyFill="1" applyAlignment="1">
      <alignment horizontal="left"/>
    </xf>
    <xf numFmtId="0" fontId="0" fillId="10" borderId="0" xfId="0" applyFill="1" applyAlignment="1">
      <alignment horizontal="right"/>
    </xf>
    <xf numFmtId="164" fontId="0" fillId="10" borderId="0" xfId="1" applyNumberFormat="1" applyFont="1" applyFill="1"/>
    <xf numFmtId="0" fontId="4" fillId="10" borderId="1" xfId="0" applyFont="1" applyFill="1" applyBorder="1" applyAlignment="1">
      <alignment horizontal="right"/>
    </xf>
    <xf numFmtId="0" fontId="0" fillId="10" borderId="1" xfId="0" applyFill="1" applyBorder="1" applyAlignment="1">
      <alignment horizontal="right"/>
    </xf>
    <xf numFmtId="0" fontId="6" fillId="10" borderId="0" xfId="0" applyFont="1" applyFill="1"/>
    <xf numFmtId="164" fontId="6" fillId="10" borderId="0" xfId="0" applyNumberFormat="1" applyFont="1" applyFill="1"/>
    <xf numFmtId="0" fontId="7" fillId="10" borderId="0" xfId="0" applyFont="1" applyFill="1"/>
    <xf numFmtId="0" fontId="0" fillId="4" borderId="1" xfId="0" applyFill="1" applyBorder="1" applyAlignment="1">
      <alignment horizontal="right"/>
    </xf>
    <xf numFmtId="0" fontId="6" fillId="4" borderId="1" xfId="0" applyFont="1" applyFill="1" applyBorder="1" applyAlignment="1">
      <alignment horizontal="right"/>
    </xf>
    <xf numFmtId="164" fontId="0" fillId="0" borderId="0" xfId="1" applyNumberFormat="1" applyFont="1" applyFill="1"/>
    <xf numFmtId="0" fontId="4" fillId="0" borderId="1" xfId="1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horizontal="left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E0558-A1DA-46C8-82A4-3BB2FBDF917F}">
  <dimension ref="A1:I567"/>
  <sheetViews>
    <sheetView tabSelected="1" topLeftCell="A498" zoomScale="97" zoomScaleNormal="85" workbookViewId="0">
      <selection activeCell="B516" sqref="B516"/>
    </sheetView>
  </sheetViews>
  <sheetFormatPr defaultRowHeight="14.5" x14ac:dyDescent="0.35"/>
  <cols>
    <col min="1" max="1" width="32.6328125" customWidth="1"/>
    <col min="2" max="2" width="68.08984375" bestFit="1" customWidth="1"/>
    <col min="3" max="3" width="17.90625" customWidth="1"/>
    <col min="4" max="4" width="15.36328125" customWidth="1"/>
    <col min="5" max="5" width="19.36328125" bestFit="1" customWidth="1"/>
    <col min="6" max="6" width="22.453125" style="64" bestFit="1" customWidth="1"/>
    <col min="7" max="7" width="14.36328125" customWidth="1"/>
    <col min="8" max="8" width="16.90625" style="96" customWidth="1"/>
  </cols>
  <sheetData>
    <row r="1" spans="1:8" ht="23.5" x14ac:dyDescent="0.55000000000000004">
      <c r="A1" s="178" t="s">
        <v>0</v>
      </c>
      <c r="B1" s="178"/>
      <c r="C1" s="8"/>
      <c r="D1" s="8"/>
      <c r="E1" s="8"/>
      <c r="F1" s="42"/>
      <c r="G1" t="s">
        <v>1</v>
      </c>
    </row>
    <row r="2" spans="1:8" x14ac:dyDescent="0.3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43" t="s">
        <v>7</v>
      </c>
    </row>
    <row r="3" spans="1:8" x14ac:dyDescent="0.35">
      <c r="A3" s="8" t="s">
        <v>8</v>
      </c>
      <c r="B3" s="8" t="s">
        <v>9</v>
      </c>
      <c r="C3" s="4" t="s">
        <v>10</v>
      </c>
      <c r="D3" s="4" t="s">
        <v>11</v>
      </c>
      <c r="E3" s="3" t="s">
        <v>12</v>
      </c>
      <c r="F3" s="44">
        <v>60000</v>
      </c>
    </row>
    <row r="4" spans="1:8" x14ac:dyDescent="0.35">
      <c r="A4" s="6" t="s">
        <v>13</v>
      </c>
      <c r="B4" s="25" t="s">
        <v>14</v>
      </c>
      <c r="C4" s="25" t="s">
        <v>15</v>
      </c>
      <c r="D4" s="25" t="s">
        <v>16</v>
      </c>
      <c r="E4" s="25" t="s">
        <v>12</v>
      </c>
      <c r="F4" s="45">
        <v>104780</v>
      </c>
    </row>
    <row r="5" spans="1:8" x14ac:dyDescent="0.35">
      <c r="A5" s="7" t="s">
        <v>17</v>
      </c>
      <c r="B5" s="7" t="s">
        <v>18</v>
      </c>
      <c r="C5" s="7" t="s">
        <v>19</v>
      </c>
      <c r="D5" s="7" t="s">
        <v>11</v>
      </c>
      <c r="E5" s="7" t="s">
        <v>12</v>
      </c>
      <c r="F5" s="113">
        <v>16024</v>
      </c>
    </row>
    <row r="6" spans="1:8" x14ac:dyDescent="0.35">
      <c r="A6" s="8" t="s">
        <v>20</v>
      </c>
      <c r="B6" s="8" t="s">
        <v>21</v>
      </c>
      <c r="C6" s="8" t="s">
        <v>22</v>
      </c>
      <c r="D6" s="8" t="s">
        <v>23</v>
      </c>
      <c r="E6" s="8" t="s">
        <v>12</v>
      </c>
      <c r="F6" s="44">
        <v>23965</v>
      </c>
    </row>
    <row r="7" spans="1:8" x14ac:dyDescent="0.35">
      <c r="A7" s="8" t="s">
        <v>24</v>
      </c>
      <c r="B7" s="8" t="s">
        <v>25</v>
      </c>
      <c r="C7" s="8" t="s">
        <v>26</v>
      </c>
      <c r="D7" s="8" t="s">
        <v>16</v>
      </c>
      <c r="E7" s="8" t="s">
        <v>12</v>
      </c>
      <c r="F7" s="44">
        <v>20940</v>
      </c>
    </row>
    <row r="8" spans="1:8" x14ac:dyDescent="0.35">
      <c r="A8" s="8" t="s">
        <v>27</v>
      </c>
      <c r="B8" s="8" t="s">
        <v>28</v>
      </c>
      <c r="C8" s="8" t="s">
        <v>29</v>
      </c>
      <c r="D8" s="8" t="s">
        <v>11</v>
      </c>
      <c r="E8" s="8" t="s">
        <v>12</v>
      </c>
      <c r="F8" s="44">
        <v>17137</v>
      </c>
    </row>
    <row r="9" spans="1:8" x14ac:dyDescent="0.35">
      <c r="A9" s="8" t="s">
        <v>30</v>
      </c>
      <c r="B9" s="8" t="s">
        <v>31</v>
      </c>
      <c r="C9" s="8" t="s">
        <v>32</v>
      </c>
      <c r="D9" s="8" t="s">
        <v>11</v>
      </c>
      <c r="E9" s="8" t="s">
        <v>12</v>
      </c>
      <c r="F9" s="44">
        <v>26218</v>
      </c>
    </row>
    <row r="10" spans="1:8" x14ac:dyDescent="0.35">
      <c r="A10" s="7" t="s">
        <v>33</v>
      </c>
      <c r="B10" s="9" t="s">
        <v>34</v>
      </c>
      <c r="C10" s="9" t="s">
        <v>35</v>
      </c>
      <c r="D10" s="9" t="s">
        <v>11</v>
      </c>
      <c r="E10" s="9" t="s">
        <v>12</v>
      </c>
      <c r="F10" s="46">
        <v>15868</v>
      </c>
    </row>
    <row r="11" spans="1:8" x14ac:dyDescent="0.35">
      <c r="A11" s="8" t="s">
        <v>36</v>
      </c>
      <c r="B11" s="8" t="s">
        <v>37</v>
      </c>
      <c r="C11" s="3" t="s">
        <v>38</v>
      </c>
      <c r="D11" s="3" t="s">
        <v>11</v>
      </c>
      <c r="E11" s="3" t="s">
        <v>12</v>
      </c>
      <c r="F11" s="47">
        <v>33325</v>
      </c>
    </row>
    <row r="12" spans="1:8" x14ac:dyDescent="0.35">
      <c r="E12" s="18" t="s">
        <v>39</v>
      </c>
      <c r="F12" s="53">
        <f>SUM(F3:F11)</f>
        <v>318257</v>
      </c>
    </row>
    <row r="13" spans="1:8" x14ac:dyDescent="0.35">
      <c r="A13" s="8" t="s">
        <v>40</v>
      </c>
      <c r="B13" s="8" t="s">
        <v>41</v>
      </c>
      <c r="C13" s="8" t="s">
        <v>42</v>
      </c>
      <c r="D13" s="8" t="s">
        <v>43</v>
      </c>
      <c r="E13" s="20" t="s">
        <v>44</v>
      </c>
      <c r="F13" s="49">
        <v>123500</v>
      </c>
    </row>
    <row r="14" spans="1:8" x14ac:dyDescent="0.35">
      <c r="A14" s="8"/>
      <c r="B14" s="8"/>
      <c r="C14" s="8"/>
      <c r="D14" s="8"/>
      <c r="E14" s="20" t="s">
        <v>45</v>
      </c>
      <c r="F14" s="49">
        <f>F12+F13</f>
        <v>441757</v>
      </c>
      <c r="H14" s="92">
        <f>F14</f>
        <v>441757</v>
      </c>
    </row>
    <row r="15" spans="1:8" s="78" customFormat="1" x14ac:dyDescent="0.35">
      <c r="A15" s="75"/>
      <c r="B15" s="75"/>
      <c r="C15" s="75"/>
      <c r="D15" s="75"/>
      <c r="E15" s="79"/>
      <c r="F15" s="80"/>
      <c r="H15" s="92"/>
    </row>
    <row r="16" spans="1:8" ht="14.25" customHeight="1" x14ac:dyDescent="0.35">
      <c r="A16" s="8" t="s">
        <v>46</v>
      </c>
      <c r="B16" s="8" t="s">
        <v>47</v>
      </c>
      <c r="C16" s="4" t="s">
        <v>48</v>
      </c>
      <c r="D16" s="5" t="s">
        <v>49</v>
      </c>
      <c r="E16" s="4" t="s">
        <v>50</v>
      </c>
      <c r="F16" s="44">
        <v>60000</v>
      </c>
    </row>
    <row r="17" spans="1:8" x14ac:dyDescent="0.35">
      <c r="A17" s="8" t="s">
        <v>51</v>
      </c>
      <c r="B17" s="8" t="s">
        <v>52</v>
      </c>
      <c r="C17" s="8" t="s">
        <v>53</v>
      </c>
      <c r="D17" s="8" t="s">
        <v>54</v>
      </c>
      <c r="E17" s="8" t="s">
        <v>50</v>
      </c>
      <c r="F17" s="44">
        <v>24576</v>
      </c>
    </row>
    <row r="18" spans="1:8" x14ac:dyDescent="0.35">
      <c r="A18" s="8" t="s">
        <v>55</v>
      </c>
      <c r="B18" s="8" t="s">
        <v>56</v>
      </c>
      <c r="C18" s="8" t="s">
        <v>57</v>
      </c>
      <c r="D18" s="8" t="s">
        <v>58</v>
      </c>
      <c r="E18" s="8" t="s">
        <v>50</v>
      </c>
      <c r="F18" s="44">
        <v>6730</v>
      </c>
    </row>
    <row r="19" spans="1:8" x14ac:dyDescent="0.35">
      <c r="A19" s="8" t="s">
        <v>59</v>
      </c>
      <c r="B19" s="26" t="s">
        <v>60</v>
      </c>
      <c r="C19" s="26" t="s">
        <v>61</v>
      </c>
      <c r="D19" s="26" t="s">
        <v>62</v>
      </c>
      <c r="E19" s="26" t="s">
        <v>50</v>
      </c>
      <c r="F19" s="50">
        <v>22466</v>
      </c>
      <c r="G19" s="136">
        <f>F19+F21</f>
        <v>63216</v>
      </c>
    </row>
    <row r="20" spans="1:8" x14ac:dyDescent="0.35">
      <c r="A20" s="7" t="s">
        <v>63</v>
      </c>
      <c r="B20" s="9" t="s">
        <v>64</v>
      </c>
      <c r="C20" s="9" t="s">
        <v>65</v>
      </c>
      <c r="D20" s="9" t="s">
        <v>54</v>
      </c>
      <c r="E20" s="9" t="s">
        <v>50</v>
      </c>
      <c r="F20" s="46">
        <v>15548</v>
      </c>
    </row>
    <row r="21" spans="1:8" x14ac:dyDescent="0.35">
      <c r="A21" s="8" t="s">
        <v>66</v>
      </c>
      <c r="B21" s="26" t="s">
        <v>60</v>
      </c>
      <c r="C21" s="27" t="s">
        <v>61</v>
      </c>
      <c r="D21" s="27" t="s">
        <v>62</v>
      </c>
      <c r="E21" s="27" t="s">
        <v>50</v>
      </c>
      <c r="F21" s="51">
        <v>40750</v>
      </c>
    </row>
    <row r="22" spans="1:8" x14ac:dyDescent="0.35">
      <c r="A22" s="8" t="s">
        <v>67</v>
      </c>
      <c r="B22" s="8" t="s">
        <v>68</v>
      </c>
      <c r="C22" s="7" t="s">
        <v>69</v>
      </c>
      <c r="D22" s="5" t="s">
        <v>54</v>
      </c>
      <c r="E22" s="3" t="s">
        <v>50</v>
      </c>
      <c r="F22" s="52">
        <v>101009</v>
      </c>
    </row>
    <row r="23" spans="1:8" x14ac:dyDescent="0.35">
      <c r="A23" s="10" t="s">
        <v>70</v>
      </c>
      <c r="B23" s="10" t="s">
        <v>71</v>
      </c>
      <c r="C23" s="9" t="s">
        <v>72</v>
      </c>
      <c r="D23" s="11" t="s">
        <v>58</v>
      </c>
      <c r="E23" s="12" t="s">
        <v>50</v>
      </c>
      <c r="F23" s="46">
        <v>27516</v>
      </c>
    </row>
    <row r="24" spans="1:8" x14ac:dyDescent="0.35">
      <c r="E24" s="22" t="s">
        <v>73</v>
      </c>
      <c r="F24" s="53">
        <f>SUM(F16:F23)</f>
        <v>298595</v>
      </c>
    </row>
    <row r="25" spans="1:8" x14ac:dyDescent="0.35">
      <c r="A25" s="8" t="s">
        <v>74</v>
      </c>
      <c r="B25" s="8" t="s">
        <v>75</v>
      </c>
      <c r="C25" s="8" t="s">
        <v>76</v>
      </c>
      <c r="D25" s="8" t="s">
        <v>77</v>
      </c>
      <c r="E25" s="20" t="s">
        <v>78</v>
      </c>
      <c r="F25" s="49">
        <v>238596</v>
      </c>
    </row>
    <row r="26" spans="1:8" x14ac:dyDescent="0.35">
      <c r="A26" s="8"/>
      <c r="B26" s="8"/>
      <c r="C26" s="8"/>
      <c r="D26" s="8"/>
      <c r="E26" s="20" t="s">
        <v>79</v>
      </c>
      <c r="F26" s="49">
        <f>F24+F25</f>
        <v>537191</v>
      </c>
      <c r="H26" s="92">
        <f>F26</f>
        <v>537191</v>
      </c>
    </row>
    <row r="27" spans="1:8" s="78" customFormat="1" x14ac:dyDescent="0.35">
      <c r="A27" s="75"/>
      <c r="B27" s="75"/>
      <c r="C27" s="75"/>
      <c r="D27" s="75"/>
      <c r="E27" s="79"/>
      <c r="F27" s="80"/>
      <c r="H27" s="96"/>
    </row>
    <row r="28" spans="1:8" x14ac:dyDescent="0.35">
      <c r="A28" s="3" t="s">
        <v>80</v>
      </c>
      <c r="B28" s="3" t="s">
        <v>81</v>
      </c>
      <c r="C28" s="5" t="s">
        <v>82</v>
      </c>
      <c r="D28" s="5" t="s">
        <v>83</v>
      </c>
      <c r="E28" s="5" t="s">
        <v>84</v>
      </c>
      <c r="F28" s="55">
        <v>250000</v>
      </c>
    </row>
    <row r="29" spans="1:8" s="31" customFormat="1" x14ac:dyDescent="0.35">
      <c r="A29" s="28" t="s">
        <v>85</v>
      </c>
      <c r="B29" s="38" t="s">
        <v>86</v>
      </c>
      <c r="C29" s="29" t="s">
        <v>87</v>
      </c>
      <c r="D29" s="30" t="s">
        <v>88</v>
      </c>
      <c r="E29" s="30" t="s">
        <v>84</v>
      </c>
      <c r="F29" s="56">
        <v>250000</v>
      </c>
      <c r="H29" s="96"/>
    </row>
    <row r="30" spans="1:8" x14ac:dyDescent="0.35">
      <c r="A30" s="8" t="s">
        <v>89</v>
      </c>
      <c r="B30" s="8" t="s">
        <v>90</v>
      </c>
      <c r="C30" s="7" t="s">
        <v>91</v>
      </c>
      <c r="D30" s="5" t="s">
        <v>92</v>
      </c>
      <c r="E30" s="5" t="s">
        <v>84</v>
      </c>
      <c r="F30" s="47">
        <v>400000</v>
      </c>
    </row>
    <row r="31" spans="1:8" x14ac:dyDescent="0.35">
      <c r="A31" s="7" t="s">
        <v>93</v>
      </c>
      <c r="B31" s="7" t="s">
        <v>94</v>
      </c>
      <c r="C31" s="7" t="s">
        <v>95</v>
      </c>
      <c r="D31" s="7" t="s">
        <v>92</v>
      </c>
      <c r="E31" s="7" t="s">
        <v>84</v>
      </c>
      <c r="F31" s="52">
        <v>16075</v>
      </c>
    </row>
    <row r="32" spans="1:8" x14ac:dyDescent="0.35">
      <c r="A32" s="8" t="s">
        <v>96</v>
      </c>
      <c r="B32" s="8" t="s">
        <v>97</v>
      </c>
      <c r="C32" s="8" t="s">
        <v>98</v>
      </c>
      <c r="D32" s="8" t="s">
        <v>88</v>
      </c>
      <c r="E32" s="8" t="s">
        <v>84</v>
      </c>
      <c r="F32" s="44">
        <v>30320</v>
      </c>
    </row>
    <row r="33" spans="1:8" x14ac:dyDescent="0.35">
      <c r="A33" s="8" t="s">
        <v>99</v>
      </c>
      <c r="B33" s="8" t="s">
        <v>90</v>
      </c>
      <c r="C33" s="8" t="s">
        <v>91</v>
      </c>
      <c r="D33" s="8" t="s">
        <v>92</v>
      </c>
      <c r="E33" s="8" t="s">
        <v>84</v>
      </c>
      <c r="F33" s="44">
        <v>87065</v>
      </c>
    </row>
    <row r="34" spans="1:8" x14ac:dyDescent="0.35">
      <c r="A34" s="8" t="s">
        <v>100</v>
      </c>
      <c r="B34" s="8" t="s">
        <v>101</v>
      </c>
      <c r="C34" s="8" t="s">
        <v>102</v>
      </c>
      <c r="D34" s="8" t="s">
        <v>103</v>
      </c>
      <c r="E34" s="8" t="s">
        <v>84</v>
      </c>
      <c r="F34" s="44">
        <v>31953</v>
      </c>
    </row>
    <row r="35" spans="1:8" x14ac:dyDescent="0.35">
      <c r="A35" s="8" t="s">
        <v>104</v>
      </c>
      <c r="B35" s="8" t="s">
        <v>105</v>
      </c>
      <c r="C35" s="8" t="s">
        <v>106</v>
      </c>
      <c r="D35" s="8" t="s">
        <v>83</v>
      </c>
      <c r="E35" s="8" t="s">
        <v>84</v>
      </c>
      <c r="F35" s="44">
        <v>54925</v>
      </c>
    </row>
    <row r="36" spans="1:8" x14ac:dyDescent="0.35">
      <c r="A36" s="8" t="s">
        <v>107</v>
      </c>
      <c r="B36" s="8" t="s">
        <v>108</v>
      </c>
      <c r="C36" s="8" t="s">
        <v>109</v>
      </c>
      <c r="D36" s="8" t="s">
        <v>88</v>
      </c>
      <c r="E36" s="8" t="s">
        <v>84</v>
      </c>
      <c r="F36" s="44">
        <v>84516</v>
      </c>
    </row>
    <row r="37" spans="1:8" x14ac:dyDescent="0.35">
      <c r="A37" s="8" t="s">
        <v>110</v>
      </c>
      <c r="B37" s="8" t="s">
        <v>111</v>
      </c>
      <c r="C37" s="8" t="s">
        <v>112</v>
      </c>
      <c r="D37" s="8" t="s">
        <v>88</v>
      </c>
      <c r="E37" s="8" t="s">
        <v>84</v>
      </c>
      <c r="F37" s="44">
        <v>130931</v>
      </c>
    </row>
    <row r="38" spans="1:8" x14ac:dyDescent="0.35">
      <c r="A38" s="8" t="s">
        <v>113</v>
      </c>
      <c r="B38" s="8" t="s">
        <v>114</v>
      </c>
      <c r="C38" s="8" t="s">
        <v>115</v>
      </c>
      <c r="D38" s="8" t="s">
        <v>88</v>
      </c>
      <c r="E38" s="8" t="s">
        <v>84</v>
      </c>
      <c r="F38" s="44">
        <v>20728</v>
      </c>
    </row>
    <row r="39" spans="1:8" x14ac:dyDescent="0.35">
      <c r="A39" s="7" t="s">
        <v>116</v>
      </c>
      <c r="B39" s="9" t="s">
        <v>117</v>
      </c>
      <c r="C39" s="9" t="s">
        <v>118</v>
      </c>
      <c r="D39" s="9" t="s">
        <v>83</v>
      </c>
      <c r="E39" s="9" t="s">
        <v>84</v>
      </c>
      <c r="F39" s="46">
        <v>35266</v>
      </c>
    </row>
    <row r="40" spans="1:8" x14ac:dyDescent="0.35">
      <c r="A40" s="7" t="s">
        <v>119</v>
      </c>
      <c r="B40" s="9" t="s">
        <v>120</v>
      </c>
      <c r="C40" s="9" t="s">
        <v>121</v>
      </c>
      <c r="D40" s="9" t="s">
        <v>122</v>
      </c>
      <c r="E40" s="9" t="s">
        <v>84</v>
      </c>
      <c r="F40" s="46">
        <v>31488</v>
      </c>
    </row>
    <row r="41" spans="1:8" x14ac:dyDescent="0.35">
      <c r="A41" s="8" t="s">
        <v>123</v>
      </c>
      <c r="B41" s="8" t="s">
        <v>90</v>
      </c>
      <c r="C41" s="3" t="s">
        <v>91</v>
      </c>
      <c r="D41" s="3" t="s">
        <v>92</v>
      </c>
      <c r="E41" s="3" t="s">
        <v>84</v>
      </c>
      <c r="F41" s="47">
        <v>203600</v>
      </c>
    </row>
    <row r="42" spans="1:8" x14ac:dyDescent="0.35">
      <c r="A42" s="8" t="s">
        <v>124</v>
      </c>
      <c r="B42" s="8" t="s">
        <v>101</v>
      </c>
      <c r="C42" s="3" t="s">
        <v>102</v>
      </c>
      <c r="D42" s="3" t="s">
        <v>103</v>
      </c>
      <c r="E42" s="3" t="s">
        <v>84</v>
      </c>
      <c r="F42" s="47">
        <v>29000</v>
      </c>
    </row>
    <row r="43" spans="1:8" x14ac:dyDescent="0.35">
      <c r="A43" s="8" t="s">
        <v>125</v>
      </c>
      <c r="B43" s="8" t="s">
        <v>105</v>
      </c>
      <c r="C43" s="3" t="s">
        <v>106</v>
      </c>
      <c r="D43" s="3" t="s">
        <v>83</v>
      </c>
      <c r="E43" s="3" t="s">
        <v>84</v>
      </c>
      <c r="F43" s="47">
        <v>137300</v>
      </c>
    </row>
    <row r="44" spans="1:8" x14ac:dyDescent="0.35">
      <c r="A44" s="8" t="s">
        <v>126</v>
      </c>
      <c r="B44" s="8" t="s">
        <v>114</v>
      </c>
      <c r="C44" s="3" t="s">
        <v>115</v>
      </c>
      <c r="D44" s="3" t="s">
        <v>88</v>
      </c>
      <c r="E44" s="3" t="s">
        <v>84</v>
      </c>
      <c r="F44" s="47">
        <v>6860</v>
      </c>
    </row>
    <row r="45" spans="1:8" x14ac:dyDescent="0.35">
      <c r="A45" s="8" t="s">
        <v>127</v>
      </c>
      <c r="B45" s="8" t="s">
        <v>128</v>
      </c>
      <c r="C45" s="3" t="s">
        <v>129</v>
      </c>
      <c r="D45" s="3" t="s">
        <v>130</v>
      </c>
      <c r="E45" s="3" t="s">
        <v>84</v>
      </c>
      <c r="F45" s="47">
        <v>108923</v>
      </c>
    </row>
    <row r="46" spans="1:8" x14ac:dyDescent="0.35">
      <c r="A46" s="10" t="s">
        <v>131</v>
      </c>
      <c r="B46" s="10" t="s">
        <v>132</v>
      </c>
      <c r="C46" s="9" t="s">
        <v>133</v>
      </c>
      <c r="D46" s="11" t="s">
        <v>103</v>
      </c>
      <c r="E46" s="12" t="s">
        <v>84</v>
      </c>
      <c r="F46" s="46">
        <v>60360</v>
      </c>
    </row>
    <row r="47" spans="1:8" x14ac:dyDescent="0.35">
      <c r="A47" s="10"/>
      <c r="B47" s="10"/>
      <c r="C47" s="9"/>
      <c r="D47" s="11"/>
      <c r="E47" s="35" t="s">
        <v>134</v>
      </c>
      <c r="F47" s="57">
        <f>SUM(F30:F46)+F28</f>
        <v>1719310</v>
      </c>
    </row>
    <row r="48" spans="1:8" s="31" customFormat="1" x14ac:dyDescent="0.35">
      <c r="A48" s="32" t="s">
        <v>135</v>
      </c>
      <c r="B48" s="36" t="s">
        <v>136</v>
      </c>
      <c r="C48" s="33" t="s">
        <v>87</v>
      </c>
      <c r="D48" s="32" t="s">
        <v>130</v>
      </c>
      <c r="E48" s="32" t="s">
        <v>84</v>
      </c>
      <c r="F48" s="58">
        <v>132412</v>
      </c>
      <c r="G48" s="40">
        <f>F50</f>
        <v>601512</v>
      </c>
      <c r="H48" s="96"/>
    </row>
    <row r="49" spans="1:8" s="31" customFormat="1" x14ac:dyDescent="0.35">
      <c r="A49" s="34" t="s">
        <v>137</v>
      </c>
      <c r="B49" s="37" t="s">
        <v>138</v>
      </c>
      <c r="C49" s="34" t="s">
        <v>87</v>
      </c>
      <c r="D49" s="34" t="s">
        <v>88</v>
      </c>
      <c r="E49" s="34" t="s">
        <v>84</v>
      </c>
      <c r="F49" s="59">
        <v>219100</v>
      </c>
      <c r="H49" s="96"/>
    </row>
    <row r="50" spans="1:8" s="21" customFormat="1" x14ac:dyDescent="0.35">
      <c r="A50" s="19"/>
      <c r="B50" s="19"/>
      <c r="C50" s="19"/>
      <c r="D50" s="19"/>
      <c r="E50" s="20" t="s">
        <v>139</v>
      </c>
      <c r="F50" s="49">
        <f>SUM(F29+F48+F49)</f>
        <v>601512</v>
      </c>
      <c r="H50" s="96"/>
    </row>
    <row r="51" spans="1:8" s="21" customFormat="1" x14ac:dyDescent="0.35">
      <c r="A51" s="19"/>
      <c r="B51" s="19"/>
      <c r="C51" s="19"/>
      <c r="D51" s="19"/>
      <c r="E51" s="20" t="s">
        <v>140</v>
      </c>
      <c r="F51" s="49">
        <f>SUM(F50+F47)</f>
        <v>2320822</v>
      </c>
      <c r="H51" s="92">
        <f>F51</f>
        <v>2320822</v>
      </c>
    </row>
    <row r="52" spans="1:8" s="78" customFormat="1" x14ac:dyDescent="0.35">
      <c r="A52" s="75"/>
      <c r="B52" s="75"/>
      <c r="C52" s="75"/>
      <c r="D52" s="75"/>
      <c r="E52" s="75"/>
      <c r="F52" s="137"/>
      <c r="H52" s="96"/>
    </row>
    <row r="53" spans="1:8" x14ac:dyDescent="0.35">
      <c r="A53" s="14" t="s">
        <v>141</v>
      </c>
      <c r="B53" s="7" t="s">
        <v>142</v>
      </c>
      <c r="C53" s="7" t="s">
        <v>143</v>
      </c>
      <c r="D53" s="5" t="s">
        <v>144</v>
      </c>
      <c r="E53" s="5" t="s">
        <v>145</v>
      </c>
      <c r="F53" s="52">
        <v>60000</v>
      </c>
    </row>
    <row r="54" spans="1:8" x14ac:dyDescent="0.35">
      <c r="A54" s="8" t="s">
        <v>146</v>
      </c>
      <c r="B54" s="8" t="s">
        <v>147</v>
      </c>
      <c r="C54" s="3" t="s">
        <v>148</v>
      </c>
      <c r="D54" s="3" t="s">
        <v>144</v>
      </c>
      <c r="E54" s="3" t="s">
        <v>145</v>
      </c>
      <c r="F54" s="47">
        <v>57526</v>
      </c>
    </row>
    <row r="55" spans="1:8" s="31" customFormat="1" x14ac:dyDescent="0.35">
      <c r="A55" s="34" t="s">
        <v>149</v>
      </c>
      <c r="B55" s="34" t="s">
        <v>150</v>
      </c>
      <c r="C55" s="28" t="s">
        <v>151</v>
      </c>
      <c r="D55" s="28" t="s">
        <v>152</v>
      </c>
      <c r="E55" s="28" t="s">
        <v>145</v>
      </c>
      <c r="F55" s="56">
        <v>103238</v>
      </c>
      <c r="G55" s="39">
        <f>SUM(F55:F56)</f>
        <v>127572</v>
      </c>
      <c r="H55" s="96"/>
    </row>
    <row r="56" spans="1:8" s="31" customFormat="1" x14ac:dyDescent="0.35">
      <c r="A56" s="34" t="s">
        <v>153</v>
      </c>
      <c r="B56" s="34" t="s">
        <v>150</v>
      </c>
      <c r="C56" s="34" t="s">
        <v>151</v>
      </c>
      <c r="D56" s="34" t="s">
        <v>152</v>
      </c>
      <c r="E56" s="34" t="s">
        <v>145</v>
      </c>
      <c r="F56" s="59">
        <v>24334</v>
      </c>
      <c r="H56" s="96"/>
    </row>
    <row r="57" spans="1:8" x14ac:dyDescent="0.35">
      <c r="A57" s="8" t="s">
        <v>154</v>
      </c>
      <c r="B57" s="8" t="s">
        <v>155</v>
      </c>
      <c r="C57" s="8" t="s">
        <v>156</v>
      </c>
      <c r="D57" s="8" t="s">
        <v>157</v>
      </c>
      <c r="E57" s="8" t="s">
        <v>145</v>
      </c>
      <c r="F57" s="44">
        <v>28609</v>
      </c>
    </row>
    <row r="58" spans="1:8" x14ac:dyDescent="0.35">
      <c r="A58" s="8" t="s">
        <v>158</v>
      </c>
      <c r="B58" s="8" t="s">
        <v>159</v>
      </c>
      <c r="C58" s="8" t="s">
        <v>160</v>
      </c>
      <c r="D58" s="8" t="s">
        <v>161</v>
      </c>
      <c r="E58" s="8" t="s">
        <v>145</v>
      </c>
      <c r="F58" s="44">
        <v>19511</v>
      </c>
    </row>
    <row r="59" spans="1:8" s="31" customFormat="1" x14ac:dyDescent="0.35">
      <c r="A59" s="34" t="s">
        <v>162</v>
      </c>
      <c r="B59" s="34" t="s">
        <v>163</v>
      </c>
      <c r="C59" s="28" t="s">
        <v>164</v>
      </c>
      <c r="D59" s="28" t="s">
        <v>165</v>
      </c>
      <c r="E59" s="28" t="s">
        <v>145</v>
      </c>
      <c r="F59" s="56">
        <v>134869</v>
      </c>
      <c r="G59" s="39">
        <f>SUM(F59:F60)</f>
        <v>219246</v>
      </c>
      <c r="H59" s="96"/>
    </row>
    <row r="60" spans="1:8" s="31" customFormat="1" x14ac:dyDescent="0.35">
      <c r="A60" s="34" t="s">
        <v>166</v>
      </c>
      <c r="B60" s="34" t="s">
        <v>163</v>
      </c>
      <c r="C60" s="34" t="s">
        <v>164</v>
      </c>
      <c r="D60" s="34" t="s">
        <v>165</v>
      </c>
      <c r="E60" s="34" t="s">
        <v>145</v>
      </c>
      <c r="F60" s="59">
        <v>84377</v>
      </c>
      <c r="H60" s="96"/>
    </row>
    <row r="61" spans="1:8" x14ac:dyDescent="0.35">
      <c r="A61" s="8" t="s">
        <v>167</v>
      </c>
      <c r="B61" s="8" t="s">
        <v>168</v>
      </c>
      <c r="C61" s="3" t="s">
        <v>169</v>
      </c>
      <c r="D61" s="3" t="s">
        <v>165</v>
      </c>
      <c r="E61" s="3" t="s">
        <v>145</v>
      </c>
      <c r="F61" s="47">
        <v>95466</v>
      </c>
    </row>
    <row r="62" spans="1:8" x14ac:dyDescent="0.35">
      <c r="E62" s="18" t="s">
        <v>170</v>
      </c>
      <c r="F62" s="53">
        <f>SUM(F53:F61)</f>
        <v>607930</v>
      </c>
    </row>
    <row r="63" spans="1:8" s="21" customFormat="1" x14ac:dyDescent="0.35">
      <c r="A63" s="19" t="s">
        <v>171</v>
      </c>
      <c r="B63" s="19" t="s">
        <v>172</v>
      </c>
      <c r="C63" s="19" t="s">
        <v>173</v>
      </c>
      <c r="D63" s="19" t="s">
        <v>144</v>
      </c>
      <c r="E63" s="19" t="s">
        <v>145</v>
      </c>
      <c r="F63" s="60">
        <v>357438</v>
      </c>
      <c r="H63" s="96"/>
    </row>
    <row r="64" spans="1:8" s="21" customFormat="1" x14ac:dyDescent="0.35">
      <c r="A64" s="23" t="s">
        <v>174</v>
      </c>
      <c r="B64" s="23" t="s">
        <v>175</v>
      </c>
      <c r="C64" s="24" t="s">
        <v>173</v>
      </c>
      <c r="D64" s="24" t="s">
        <v>144</v>
      </c>
      <c r="E64" s="24" t="s">
        <v>145</v>
      </c>
      <c r="F64" s="61">
        <v>400000</v>
      </c>
      <c r="H64" s="96"/>
    </row>
    <row r="65" spans="1:8" s="21" customFormat="1" x14ac:dyDescent="0.35">
      <c r="A65" s="23" t="s">
        <v>176</v>
      </c>
      <c r="B65" s="23" t="s">
        <v>175</v>
      </c>
      <c r="C65" s="24" t="s">
        <v>173</v>
      </c>
      <c r="D65" s="24" t="s">
        <v>144</v>
      </c>
      <c r="E65" s="24" t="s">
        <v>145</v>
      </c>
      <c r="F65" s="61">
        <v>400000</v>
      </c>
      <c r="H65" s="96"/>
    </row>
    <row r="66" spans="1:8" s="21" customFormat="1" x14ac:dyDescent="0.35">
      <c r="A66" s="19"/>
      <c r="B66" s="19"/>
      <c r="C66" s="19"/>
      <c r="D66" s="19"/>
      <c r="E66" s="20" t="s">
        <v>139</v>
      </c>
      <c r="F66" s="49">
        <f>SUM(F63:F65)</f>
        <v>1157438</v>
      </c>
      <c r="H66" s="96"/>
    </row>
    <row r="67" spans="1:8" s="21" customFormat="1" x14ac:dyDescent="0.35">
      <c r="A67" s="19"/>
      <c r="B67" s="19"/>
      <c r="C67" s="19"/>
      <c r="D67" s="19"/>
      <c r="E67" s="20" t="s">
        <v>177</v>
      </c>
      <c r="F67" s="49">
        <f>SUM(F66+F62)</f>
        <v>1765368</v>
      </c>
      <c r="H67" s="92">
        <f>F67</f>
        <v>1765368</v>
      </c>
    </row>
    <row r="68" spans="1:8" s="78" customFormat="1" ht="21" customHeight="1" x14ac:dyDescent="0.35">
      <c r="A68" s="75"/>
      <c r="B68" s="75"/>
      <c r="C68" s="75"/>
      <c r="D68" s="75"/>
      <c r="E68" s="79"/>
      <c r="F68" s="80"/>
      <c r="H68" s="96"/>
    </row>
    <row r="69" spans="1:8" ht="22.5" customHeight="1" x14ac:dyDescent="0.35">
      <c r="A69" s="8" t="s">
        <v>178</v>
      </c>
      <c r="B69" s="8" t="s">
        <v>179</v>
      </c>
      <c r="C69" s="3" t="s">
        <v>180</v>
      </c>
      <c r="D69" s="3" t="s">
        <v>181</v>
      </c>
      <c r="E69" s="3" t="s">
        <v>182</v>
      </c>
      <c r="F69" s="47">
        <v>29300</v>
      </c>
    </row>
    <row r="70" spans="1:8" ht="26.25" customHeight="1" x14ac:dyDescent="0.35">
      <c r="A70" s="8" t="s">
        <v>183</v>
      </c>
      <c r="B70" s="8" t="s">
        <v>184</v>
      </c>
      <c r="C70" s="8" t="s">
        <v>185</v>
      </c>
      <c r="D70" s="8" t="s">
        <v>181</v>
      </c>
      <c r="E70" s="8" t="s">
        <v>182</v>
      </c>
      <c r="F70" s="44">
        <v>37904</v>
      </c>
    </row>
    <row r="71" spans="1:8" x14ac:dyDescent="0.35">
      <c r="A71" s="8" t="s">
        <v>186</v>
      </c>
      <c r="B71" s="8" t="s">
        <v>187</v>
      </c>
      <c r="C71" s="3" t="s">
        <v>188</v>
      </c>
      <c r="D71" s="3" t="s">
        <v>189</v>
      </c>
      <c r="E71" s="3" t="s">
        <v>182</v>
      </c>
      <c r="F71" s="47">
        <v>31814</v>
      </c>
    </row>
    <row r="72" spans="1:8" x14ac:dyDescent="0.35">
      <c r="A72" s="8" t="s">
        <v>190</v>
      </c>
      <c r="B72" s="8" t="s">
        <v>191</v>
      </c>
      <c r="C72" s="3" t="s">
        <v>192</v>
      </c>
      <c r="D72" s="3" t="s">
        <v>189</v>
      </c>
      <c r="E72" s="3" t="s">
        <v>182</v>
      </c>
      <c r="F72" s="47">
        <v>78658</v>
      </c>
    </row>
    <row r="73" spans="1:8" x14ac:dyDescent="0.35">
      <c r="A73" s="3" t="s">
        <v>193</v>
      </c>
      <c r="B73" s="3" t="s">
        <v>194</v>
      </c>
      <c r="C73" s="5" t="s">
        <v>195</v>
      </c>
      <c r="D73" s="5" t="s">
        <v>189</v>
      </c>
      <c r="E73" s="5" t="s">
        <v>182</v>
      </c>
      <c r="F73" s="47">
        <v>250000</v>
      </c>
    </row>
    <row r="74" spans="1:8" x14ac:dyDescent="0.35">
      <c r="A74" s="8" t="s">
        <v>196</v>
      </c>
      <c r="B74" s="8" t="s">
        <v>197</v>
      </c>
      <c r="C74" s="3" t="s">
        <v>198</v>
      </c>
      <c r="D74" s="3" t="s">
        <v>199</v>
      </c>
      <c r="E74" s="3" t="s">
        <v>182</v>
      </c>
      <c r="F74" s="47">
        <v>258653</v>
      </c>
    </row>
    <row r="75" spans="1:8" s="31" customFormat="1" x14ac:dyDescent="0.35">
      <c r="A75" s="34" t="s">
        <v>200</v>
      </c>
      <c r="B75" s="37" t="s">
        <v>201</v>
      </c>
      <c r="C75" s="37" t="s">
        <v>202</v>
      </c>
      <c r="D75" s="37" t="s">
        <v>203</v>
      </c>
      <c r="E75" s="37" t="s">
        <v>182</v>
      </c>
      <c r="F75" s="65">
        <v>21599</v>
      </c>
      <c r="G75" s="40">
        <f>SUM(F75+F76)</f>
        <v>65780</v>
      </c>
      <c r="H75" s="96"/>
    </row>
    <row r="76" spans="1:8" s="31" customFormat="1" x14ac:dyDescent="0.35">
      <c r="A76" s="34" t="s">
        <v>204</v>
      </c>
      <c r="B76" s="34" t="s">
        <v>201</v>
      </c>
      <c r="C76" s="28" t="s">
        <v>202</v>
      </c>
      <c r="D76" s="28" t="s">
        <v>203</v>
      </c>
      <c r="E76" s="28" t="s">
        <v>182</v>
      </c>
      <c r="F76" s="56">
        <v>44181</v>
      </c>
      <c r="H76" s="96"/>
    </row>
    <row r="77" spans="1:8" x14ac:dyDescent="0.35">
      <c r="A77" s="7" t="s">
        <v>205</v>
      </c>
      <c r="B77" s="9" t="s">
        <v>179</v>
      </c>
      <c r="C77" s="9" t="s">
        <v>180</v>
      </c>
      <c r="D77" s="9" t="s">
        <v>206</v>
      </c>
      <c r="E77" s="9" t="s">
        <v>182</v>
      </c>
      <c r="F77" s="46">
        <v>15280</v>
      </c>
    </row>
    <row r="78" spans="1:8" x14ac:dyDescent="0.35">
      <c r="A78" s="6" t="s">
        <v>207</v>
      </c>
      <c r="B78" s="6" t="s">
        <v>187</v>
      </c>
      <c r="C78" s="6" t="s">
        <v>188</v>
      </c>
      <c r="D78" s="6" t="s">
        <v>208</v>
      </c>
      <c r="E78" s="6" t="s">
        <v>182</v>
      </c>
      <c r="F78" s="52">
        <v>78975</v>
      </c>
    </row>
    <row r="79" spans="1:8" x14ac:dyDescent="0.35">
      <c r="A79" s="8" t="s">
        <v>209</v>
      </c>
      <c r="B79" s="8" t="s">
        <v>210</v>
      </c>
      <c r="C79" s="8" t="s">
        <v>211</v>
      </c>
      <c r="D79" s="8" t="s">
        <v>212</v>
      </c>
      <c r="E79" s="8" t="s">
        <v>182</v>
      </c>
      <c r="F79" s="44">
        <v>28334</v>
      </c>
    </row>
    <row r="80" spans="1:8" x14ac:dyDescent="0.35">
      <c r="A80" s="8"/>
      <c r="B80" s="8"/>
      <c r="C80" s="8"/>
      <c r="D80" s="8"/>
      <c r="E80" s="18" t="s">
        <v>134</v>
      </c>
      <c r="F80" s="49">
        <f>SUM(F69:F79)</f>
        <v>874698</v>
      </c>
    </row>
    <row r="81" spans="1:8" s="21" customFormat="1" x14ac:dyDescent="0.35">
      <c r="A81" s="19"/>
      <c r="B81" s="19"/>
      <c r="C81" s="19"/>
      <c r="D81" s="19"/>
      <c r="E81" s="19" t="s">
        <v>213</v>
      </c>
      <c r="F81" s="60">
        <f>F80</f>
        <v>874698</v>
      </c>
      <c r="H81" s="92">
        <f>F81</f>
        <v>874698</v>
      </c>
    </row>
    <row r="82" spans="1:8" s="78" customFormat="1" x14ac:dyDescent="0.35">
      <c r="A82" s="75"/>
      <c r="B82" s="75"/>
      <c r="C82" s="75"/>
      <c r="D82" s="75"/>
      <c r="E82" s="75"/>
      <c r="F82" s="137"/>
      <c r="H82" s="96"/>
    </row>
    <row r="83" spans="1:8" x14ac:dyDescent="0.35">
      <c r="A83" s="7" t="s">
        <v>214</v>
      </c>
      <c r="B83" s="9" t="s">
        <v>215</v>
      </c>
      <c r="C83" s="9" t="s">
        <v>216</v>
      </c>
      <c r="D83" s="9" t="s">
        <v>217</v>
      </c>
      <c r="E83" s="9" t="s">
        <v>218</v>
      </c>
      <c r="F83" s="46">
        <v>30264</v>
      </c>
    </row>
    <row r="84" spans="1:8" x14ac:dyDescent="0.35">
      <c r="A84" s="10" t="s">
        <v>219</v>
      </c>
      <c r="B84" s="10" t="s">
        <v>220</v>
      </c>
      <c r="C84" s="9" t="s">
        <v>221</v>
      </c>
      <c r="D84" s="11" t="s">
        <v>222</v>
      </c>
      <c r="E84" s="12" t="s">
        <v>218</v>
      </c>
      <c r="F84" s="46">
        <v>76285</v>
      </c>
    </row>
    <row r="85" spans="1:8" x14ac:dyDescent="0.35">
      <c r="A85" s="8" t="s">
        <v>223</v>
      </c>
      <c r="B85" s="8" t="s">
        <v>224</v>
      </c>
      <c r="C85" s="3" t="s">
        <v>225</v>
      </c>
      <c r="D85" s="3" t="s">
        <v>226</v>
      </c>
      <c r="E85" s="3" t="s">
        <v>218</v>
      </c>
      <c r="F85" s="47">
        <v>33966</v>
      </c>
    </row>
    <row r="86" spans="1:8" x14ac:dyDescent="0.35">
      <c r="A86" s="8" t="s">
        <v>227</v>
      </c>
      <c r="B86" s="8" t="s">
        <v>228</v>
      </c>
      <c r="C86" s="8" t="s">
        <v>229</v>
      </c>
      <c r="D86" s="8" t="s">
        <v>230</v>
      </c>
      <c r="E86" s="8" t="s">
        <v>218</v>
      </c>
      <c r="F86" s="44">
        <v>24889</v>
      </c>
    </row>
    <row r="87" spans="1:8" x14ac:dyDescent="0.35">
      <c r="A87" s="7" t="s">
        <v>231</v>
      </c>
      <c r="B87" s="9" t="s">
        <v>232</v>
      </c>
      <c r="C87" s="9" t="s">
        <v>233</v>
      </c>
      <c r="D87" s="9" t="s">
        <v>230</v>
      </c>
      <c r="E87" s="9" t="s">
        <v>218</v>
      </c>
      <c r="F87" s="46">
        <v>5380</v>
      </c>
    </row>
    <row r="88" spans="1:8" x14ac:dyDescent="0.35">
      <c r="A88" s="8" t="s">
        <v>234</v>
      </c>
      <c r="B88" s="8" t="s">
        <v>235</v>
      </c>
      <c r="C88" s="8" t="s">
        <v>236</v>
      </c>
      <c r="D88" s="8" t="s">
        <v>230</v>
      </c>
      <c r="E88" s="8" t="s">
        <v>218</v>
      </c>
      <c r="F88" s="44">
        <v>17564</v>
      </c>
    </row>
    <row r="89" spans="1:8" x14ac:dyDescent="0.35">
      <c r="A89" s="8" t="s">
        <v>237</v>
      </c>
      <c r="B89" s="8" t="s">
        <v>224</v>
      </c>
      <c r="C89" s="8" t="s">
        <v>225</v>
      </c>
      <c r="D89" s="8" t="s">
        <v>230</v>
      </c>
      <c r="E89" s="8" t="s">
        <v>218</v>
      </c>
      <c r="F89" s="44">
        <v>12900</v>
      </c>
    </row>
    <row r="90" spans="1:8" x14ac:dyDescent="0.35">
      <c r="A90" s="8" t="s">
        <v>238</v>
      </c>
      <c r="B90" s="8" t="s">
        <v>239</v>
      </c>
      <c r="C90" s="8" t="s">
        <v>240</v>
      </c>
      <c r="D90" s="8" t="s">
        <v>230</v>
      </c>
      <c r="E90" s="8" t="s">
        <v>218</v>
      </c>
      <c r="F90" s="44">
        <v>14350</v>
      </c>
    </row>
    <row r="91" spans="1:8" x14ac:dyDescent="0.35">
      <c r="A91" s="8" t="s">
        <v>241</v>
      </c>
      <c r="B91" s="8" t="s">
        <v>242</v>
      </c>
      <c r="C91" s="8" t="s">
        <v>243</v>
      </c>
      <c r="D91" s="8" t="s">
        <v>230</v>
      </c>
      <c r="E91" s="8" t="s">
        <v>218</v>
      </c>
      <c r="F91" s="44">
        <v>178867</v>
      </c>
    </row>
    <row r="92" spans="1:8" x14ac:dyDescent="0.35">
      <c r="A92" s="8" t="s">
        <v>244</v>
      </c>
      <c r="B92" s="8" t="s">
        <v>245</v>
      </c>
      <c r="C92" s="3" t="s">
        <v>246</v>
      </c>
      <c r="D92" s="3" t="s">
        <v>247</v>
      </c>
      <c r="E92" s="3" t="s">
        <v>218</v>
      </c>
      <c r="F92" s="47">
        <v>51128</v>
      </c>
    </row>
    <row r="93" spans="1:8" x14ac:dyDescent="0.35">
      <c r="A93" s="7" t="s">
        <v>248</v>
      </c>
      <c r="B93" s="9" t="s">
        <v>249</v>
      </c>
      <c r="C93" s="9" t="s">
        <v>250</v>
      </c>
      <c r="D93" s="9" t="s">
        <v>251</v>
      </c>
      <c r="E93" s="9" t="s">
        <v>218</v>
      </c>
      <c r="F93" s="46">
        <v>16056</v>
      </c>
    </row>
    <row r="94" spans="1:8" x14ac:dyDescent="0.35">
      <c r="A94" s="8" t="s">
        <v>252</v>
      </c>
      <c r="B94" s="8" t="s">
        <v>253</v>
      </c>
      <c r="C94" s="3" t="s">
        <v>254</v>
      </c>
      <c r="D94" s="3" t="s">
        <v>251</v>
      </c>
      <c r="E94" s="3" t="s">
        <v>218</v>
      </c>
      <c r="F94" s="47">
        <v>23925</v>
      </c>
    </row>
    <row r="95" spans="1:8" x14ac:dyDescent="0.35">
      <c r="A95" s="8" t="s">
        <v>255</v>
      </c>
      <c r="B95" s="8" t="s">
        <v>256</v>
      </c>
      <c r="C95" s="8" t="s">
        <v>257</v>
      </c>
      <c r="D95" s="8" t="s">
        <v>258</v>
      </c>
      <c r="E95" s="8" t="s">
        <v>218</v>
      </c>
      <c r="F95" s="44">
        <v>22795</v>
      </c>
    </row>
    <row r="96" spans="1:8" s="21" customFormat="1" x14ac:dyDescent="0.35">
      <c r="A96" s="19"/>
      <c r="B96" s="19"/>
      <c r="C96" s="19"/>
      <c r="D96" s="19"/>
      <c r="E96" s="19" t="s">
        <v>259</v>
      </c>
      <c r="F96" s="60">
        <f>SUM(F83:F95)</f>
        <v>508369</v>
      </c>
      <c r="H96" s="96"/>
    </row>
    <row r="97" spans="1:8" s="68" customFormat="1" ht="12.75" customHeight="1" x14ac:dyDescent="0.35">
      <c r="A97" s="66" t="s">
        <v>260</v>
      </c>
      <c r="B97" s="66" t="s">
        <v>261</v>
      </c>
      <c r="C97" s="66" t="s">
        <v>262</v>
      </c>
      <c r="D97" s="66" t="s">
        <v>230</v>
      </c>
      <c r="E97" s="66" t="s">
        <v>218</v>
      </c>
      <c r="F97" s="67">
        <v>1015360</v>
      </c>
      <c r="H97" s="96"/>
    </row>
    <row r="98" spans="1:8" s="68" customFormat="1" x14ac:dyDescent="0.35">
      <c r="A98" s="69" t="s">
        <v>263</v>
      </c>
      <c r="B98" s="69" t="s">
        <v>264</v>
      </c>
      <c r="C98" s="70" t="s">
        <v>262</v>
      </c>
      <c r="D98" s="69" t="s">
        <v>265</v>
      </c>
      <c r="E98" s="69" t="s">
        <v>218</v>
      </c>
      <c r="F98" s="71">
        <v>112936</v>
      </c>
      <c r="H98" s="96"/>
    </row>
    <row r="99" spans="1:8" s="68" customFormat="1" x14ac:dyDescent="0.35">
      <c r="A99" s="72" t="s">
        <v>266</v>
      </c>
      <c r="B99" s="72" t="s">
        <v>267</v>
      </c>
      <c r="C99" s="73" t="s">
        <v>262</v>
      </c>
      <c r="D99" s="73" t="s">
        <v>230</v>
      </c>
      <c r="E99" s="73" t="s">
        <v>218</v>
      </c>
      <c r="F99" s="74">
        <v>400000</v>
      </c>
      <c r="H99" s="96"/>
    </row>
    <row r="100" spans="1:8" x14ac:dyDescent="0.35">
      <c r="A100" s="3"/>
      <c r="B100" s="3"/>
      <c r="C100" s="5"/>
      <c r="D100" s="5"/>
      <c r="E100" s="24" t="s">
        <v>139</v>
      </c>
      <c r="F100" s="61">
        <f>SUM(F97:F99)</f>
        <v>1528296</v>
      </c>
    </row>
    <row r="101" spans="1:8" s="21" customFormat="1" x14ac:dyDescent="0.35">
      <c r="A101" s="23"/>
      <c r="B101" s="23"/>
      <c r="C101" s="24"/>
      <c r="D101" s="24"/>
      <c r="E101" s="24" t="s">
        <v>268</v>
      </c>
      <c r="F101" s="61">
        <f>SUM(F96+F100)</f>
        <v>2036665</v>
      </c>
      <c r="H101" s="92">
        <f>F101</f>
        <v>2036665</v>
      </c>
    </row>
    <row r="102" spans="1:8" x14ac:dyDescent="0.35">
      <c r="A102" s="3"/>
      <c r="B102" s="3"/>
      <c r="C102" s="5"/>
      <c r="D102" s="5"/>
      <c r="E102" s="5"/>
      <c r="F102" s="47"/>
    </row>
    <row r="103" spans="1:8" s="78" customFormat="1" x14ac:dyDescent="0.35">
      <c r="A103" s="75"/>
      <c r="B103" s="75"/>
      <c r="C103" s="75"/>
      <c r="D103" s="75"/>
      <c r="E103" s="75"/>
      <c r="F103" s="137"/>
      <c r="H103" s="96"/>
    </row>
    <row r="104" spans="1:8" x14ac:dyDescent="0.35">
      <c r="A104" s="8" t="s">
        <v>269</v>
      </c>
      <c r="B104" s="8" t="s">
        <v>270</v>
      </c>
      <c r="C104" s="8" t="s">
        <v>271</v>
      </c>
      <c r="D104" s="8" t="s">
        <v>272</v>
      </c>
      <c r="E104" s="8" t="s">
        <v>273</v>
      </c>
      <c r="F104" s="44">
        <v>28203</v>
      </c>
    </row>
    <row r="105" spans="1:8" x14ac:dyDescent="0.35">
      <c r="A105" s="8" t="s">
        <v>274</v>
      </c>
      <c r="B105" s="8" t="s">
        <v>275</v>
      </c>
      <c r="C105" s="8" t="s">
        <v>276</v>
      </c>
      <c r="D105" s="8" t="s">
        <v>272</v>
      </c>
      <c r="E105" s="8" t="s">
        <v>273</v>
      </c>
      <c r="F105" s="44">
        <v>18948</v>
      </c>
    </row>
    <row r="106" spans="1:8" x14ac:dyDescent="0.35">
      <c r="A106" s="8" t="s">
        <v>277</v>
      </c>
      <c r="B106" s="8" t="s">
        <v>278</v>
      </c>
      <c r="C106" s="8" t="s">
        <v>279</v>
      </c>
      <c r="D106" s="8" t="s">
        <v>280</v>
      </c>
      <c r="E106" s="8" t="s">
        <v>273</v>
      </c>
      <c r="F106" s="44">
        <v>32100</v>
      </c>
    </row>
    <row r="107" spans="1:8" x14ac:dyDescent="0.35">
      <c r="A107" s="8" t="s">
        <v>281</v>
      </c>
      <c r="B107" s="8" t="s">
        <v>275</v>
      </c>
      <c r="C107" s="3" t="s">
        <v>276</v>
      </c>
      <c r="D107" s="3" t="s">
        <v>272</v>
      </c>
      <c r="E107" s="3" t="s">
        <v>273</v>
      </c>
      <c r="F107" s="47">
        <v>49927</v>
      </c>
    </row>
    <row r="108" spans="1:8" x14ac:dyDescent="0.35">
      <c r="A108" s="8" t="s">
        <v>282</v>
      </c>
      <c r="B108" s="8" t="s">
        <v>283</v>
      </c>
      <c r="C108" s="3" t="s">
        <v>284</v>
      </c>
      <c r="D108" s="3" t="s">
        <v>285</v>
      </c>
      <c r="E108" s="3" t="s">
        <v>273</v>
      </c>
      <c r="F108" s="47">
        <v>79210</v>
      </c>
    </row>
    <row r="109" spans="1:8" x14ac:dyDescent="0.35">
      <c r="A109" s="8" t="s">
        <v>286</v>
      </c>
      <c r="B109" s="8" t="s">
        <v>278</v>
      </c>
      <c r="C109" s="3" t="s">
        <v>279</v>
      </c>
      <c r="D109" s="3" t="s">
        <v>280</v>
      </c>
      <c r="E109" s="3" t="s">
        <v>273</v>
      </c>
      <c r="F109" s="47">
        <v>65950</v>
      </c>
    </row>
    <row r="110" spans="1:8" x14ac:dyDescent="0.35">
      <c r="A110" s="8"/>
      <c r="B110" s="8"/>
      <c r="C110" s="3"/>
      <c r="D110" s="3"/>
      <c r="E110" s="23" t="s">
        <v>287</v>
      </c>
      <c r="F110" s="61">
        <f>SUM(F104:F109)</f>
        <v>274338</v>
      </c>
    </row>
    <row r="111" spans="1:8" s="21" customFormat="1" x14ac:dyDescent="0.35">
      <c r="A111" s="19"/>
      <c r="B111" s="19"/>
      <c r="C111" s="23"/>
      <c r="D111" s="23"/>
      <c r="E111" s="23" t="s">
        <v>288</v>
      </c>
      <c r="F111" s="61">
        <f>SUM(F104:F109)</f>
        <v>274338</v>
      </c>
      <c r="H111" s="92">
        <f>F111</f>
        <v>274338</v>
      </c>
    </row>
    <row r="112" spans="1:8" s="78" customFormat="1" x14ac:dyDescent="0.35">
      <c r="A112" s="75"/>
      <c r="B112" s="75"/>
      <c r="C112" s="76"/>
      <c r="D112" s="76"/>
      <c r="E112" s="76"/>
      <c r="F112" s="77"/>
      <c r="H112" s="96"/>
    </row>
    <row r="113" spans="1:8" x14ac:dyDescent="0.35">
      <c r="A113" s="8" t="s">
        <v>289</v>
      </c>
      <c r="B113" s="8" t="s">
        <v>290</v>
      </c>
      <c r="C113" s="8" t="s">
        <v>291</v>
      </c>
      <c r="D113" s="8" t="s">
        <v>292</v>
      </c>
      <c r="E113" s="8" t="s">
        <v>293</v>
      </c>
      <c r="F113" s="44">
        <v>58481</v>
      </c>
    </row>
    <row r="114" spans="1:8" x14ac:dyDescent="0.35">
      <c r="A114" s="10" t="s">
        <v>294</v>
      </c>
      <c r="B114" s="10" t="s">
        <v>295</v>
      </c>
      <c r="C114" s="9" t="s">
        <v>296</v>
      </c>
      <c r="D114" s="11" t="s">
        <v>297</v>
      </c>
      <c r="E114" s="12" t="s">
        <v>293</v>
      </c>
      <c r="F114" s="46">
        <v>66486</v>
      </c>
    </row>
    <row r="115" spans="1:8" x14ac:dyDescent="0.35">
      <c r="A115" s="8" t="s">
        <v>298</v>
      </c>
      <c r="B115" s="8" t="s">
        <v>299</v>
      </c>
      <c r="C115" s="3" t="s">
        <v>300</v>
      </c>
      <c r="D115" s="3" t="s">
        <v>297</v>
      </c>
      <c r="E115" s="3" t="s">
        <v>293</v>
      </c>
      <c r="F115" s="47">
        <v>53587</v>
      </c>
    </row>
    <row r="116" spans="1:8" s="31" customFormat="1" x14ac:dyDescent="0.35">
      <c r="A116" s="34" t="s">
        <v>301</v>
      </c>
      <c r="B116" s="34" t="s">
        <v>302</v>
      </c>
      <c r="C116" s="34" t="s">
        <v>303</v>
      </c>
      <c r="D116" s="34" t="s">
        <v>297</v>
      </c>
      <c r="E116" s="34" t="s">
        <v>293</v>
      </c>
      <c r="F116" s="59">
        <v>18687</v>
      </c>
      <c r="G116" s="40">
        <f>F116+F117</f>
        <v>39712</v>
      </c>
      <c r="H116" s="96"/>
    </row>
    <row r="117" spans="1:8" s="31" customFormat="1" x14ac:dyDescent="0.35">
      <c r="A117" s="34" t="s">
        <v>304</v>
      </c>
      <c r="B117" s="34" t="s">
        <v>302</v>
      </c>
      <c r="C117" s="28" t="s">
        <v>303</v>
      </c>
      <c r="D117" s="28" t="s">
        <v>297</v>
      </c>
      <c r="E117" s="28" t="s">
        <v>293</v>
      </c>
      <c r="F117" s="56">
        <v>21025</v>
      </c>
      <c r="H117" s="96"/>
    </row>
    <row r="118" spans="1:8" x14ac:dyDescent="0.35">
      <c r="A118" s="8" t="s">
        <v>305</v>
      </c>
      <c r="B118" s="8" t="s">
        <v>306</v>
      </c>
      <c r="C118" s="8" t="s">
        <v>307</v>
      </c>
      <c r="D118" s="8" t="s">
        <v>297</v>
      </c>
      <c r="E118" s="8" t="s">
        <v>293</v>
      </c>
      <c r="F118" s="44">
        <v>19774</v>
      </c>
    </row>
    <row r="119" spans="1:8" s="21" customFormat="1" x14ac:dyDescent="0.35">
      <c r="A119" s="19"/>
      <c r="B119" s="19"/>
      <c r="C119" s="19"/>
      <c r="D119" s="19"/>
      <c r="E119" s="19" t="s">
        <v>259</v>
      </c>
      <c r="F119" s="60">
        <f>SUM(F113:F118)</f>
        <v>238040</v>
      </c>
      <c r="H119" s="96"/>
    </row>
    <row r="120" spans="1:8" s="31" customFormat="1" x14ac:dyDescent="0.35">
      <c r="A120" s="32" t="s">
        <v>308</v>
      </c>
      <c r="B120" s="32" t="s">
        <v>309</v>
      </c>
      <c r="C120" s="34" t="s">
        <v>310</v>
      </c>
      <c r="D120" s="32" t="s">
        <v>311</v>
      </c>
      <c r="E120" s="32" t="s">
        <v>312</v>
      </c>
      <c r="F120" s="58">
        <v>494620</v>
      </c>
      <c r="G120" s="39">
        <f>F120+F121</f>
        <v>1344592</v>
      </c>
      <c r="H120" s="96"/>
    </row>
    <row r="121" spans="1:8" s="31" customFormat="1" x14ac:dyDescent="0.35">
      <c r="A121" s="34" t="s">
        <v>313</v>
      </c>
      <c r="B121" s="34" t="s">
        <v>314</v>
      </c>
      <c r="C121" s="34" t="s">
        <v>310</v>
      </c>
      <c r="D121" s="34" t="s">
        <v>311</v>
      </c>
      <c r="E121" s="34" t="s">
        <v>312</v>
      </c>
      <c r="F121" s="59">
        <v>849972</v>
      </c>
      <c r="H121" s="96"/>
    </row>
    <row r="122" spans="1:8" x14ac:dyDescent="0.35">
      <c r="A122" s="8"/>
      <c r="B122" s="8"/>
      <c r="C122" s="3"/>
      <c r="D122" s="3"/>
      <c r="E122" s="23" t="s">
        <v>139</v>
      </c>
      <c r="F122" s="61">
        <f>F120+F121</f>
        <v>1344592</v>
      </c>
    </row>
    <row r="123" spans="1:8" s="21" customFormat="1" x14ac:dyDescent="0.35">
      <c r="A123" s="19"/>
      <c r="B123" s="19"/>
      <c r="C123" s="19"/>
      <c r="D123" s="19"/>
      <c r="E123" s="20" t="s">
        <v>315</v>
      </c>
      <c r="F123" s="49">
        <f>F122+F119</f>
        <v>1582632</v>
      </c>
      <c r="H123" s="92">
        <f>F123</f>
        <v>1582632</v>
      </c>
    </row>
    <row r="124" spans="1:8" s="90" customFormat="1" x14ac:dyDescent="0.35">
      <c r="A124" s="87"/>
      <c r="B124" s="87"/>
      <c r="C124" s="87"/>
      <c r="D124" s="87"/>
      <c r="E124" s="88"/>
      <c r="F124" s="89"/>
      <c r="H124" s="96"/>
    </row>
    <row r="125" spans="1:8" s="31" customFormat="1" x14ac:dyDescent="0.35">
      <c r="A125" s="34" t="s">
        <v>316</v>
      </c>
      <c r="B125" s="34" t="s">
        <v>317</v>
      </c>
      <c r="C125" s="34" t="s">
        <v>318</v>
      </c>
      <c r="D125" s="34" t="s">
        <v>319</v>
      </c>
      <c r="E125" s="34" t="s">
        <v>320</v>
      </c>
      <c r="F125" s="59">
        <v>27054</v>
      </c>
      <c r="G125" s="39">
        <f>F125+F126</f>
        <v>64042</v>
      </c>
      <c r="H125" s="96"/>
    </row>
    <row r="126" spans="1:8" s="31" customFormat="1" x14ac:dyDescent="0.35">
      <c r="A126" s="34" t="s">
        <v>321</v>
      </c>
      <c r="B126" s="34" t="s">
        <v>317</v>
      </c>
      <c r="C126" s="28" t="s">
        <v>318</v>
      </c>
      <c r="D126" s="28" t="s">
        <v>319</v>
      </c>
      <c r="E126" s="28" t="s">
        <v>320</v>
      </c>
      <c r="F126" s="56">
        <v>36988</v>
      </c>
      <c r="H126" s="96"/>
    </row>
    <row r="127" spans="1:8" x14ac:dyDescent="0.35">
      <c r="A127" s="8" t="s">
        <v>322</v>
      </c>
      <c r="B127" s="8" t="s">
        <v>323</v>
      </c>
      <c r="C127" s="8" t="s">
        <v>324</v>
      </c>
      <c r="D127" s="8" t="s">
        <v>319</v>
      </c>
      <c r="E127" s="8" t="s">
        <v>320</v>
      </c>
      <c r="F127" s="44">
        <v>29440</v>
      </c>
    </row>
    <row r="128" spans="1:8" x14ac:dyDescent="0.35">
      <c r="A128" s="7" t="s">
        <v>325</v>
      </c>
      <c r="B128" s="9" t="s">
        <v>326</v>
      </c>
      <c r="C128" s="9" t="s">
        <v>327</v>
      </c>
      <c r="D128" s="9" t="s">
        <v>319</v>
      </c>
      <c r="E128" s="9" t="s">
        <v>320</v>
      </c>
      <c r="F128" s="46">
        <v>50950</v>
      </c>
    </row>
    <row r="129" spans="1:8" x14ac:dyDescent="0.35">
      <c r="A129" s="8" t="s">
        <v>328</v>
      </c>
      <c r="B129" s="8" t="s">
        <v>329</v>
      </c>
      <c r="C129" s="8" t="s">
        <v>330</v>
      </c>
      <c r="D129" s="8" t="s">
        <v>331</v>
      </c>
      <c r="E129" s="8" t="s">
        <v>320</v>
      </c>
      <c r="F129" s="44">
        <v>19257</v>
      </c>
    </row>
    <row r="130" spans="1:8" s="31" customFormat="1" x14ac:dyDescent="0.35">
      <c r="A130" s="29" t="s">
        <v>332</v>
      </c>
      <c r="B130" s="29" t="s">
        <v>333</v>
      </c>
      <c r="C130" s="29" t="s">
        <v>334</v>
      </c>
      <c r="D130" s="29" t="s">
        <v>335</v>
      </c>
      <c r="E130" s="29" t="s">
        <v>320</v>
      </c>
      <c r="F130" s="58">
        <v>5532</v>
      </c>
      <c r="G130" s="39">
        <f>F130+F131</f>
        <v>41399</v>
      </c>
      <c r="H130" s="96"/>
    </row>
    <row r="131" spans="1:8" s="31" customFormat="1" x14ac:dyDescent="0.35">
      <c r="A131" s="34" t="s">
        <v>336</v>
      </c>
      <c r="B131" s="34" t="s">
        <v>333</v>
      </c>
      <c r="C131" s="28" t="s">
        <v>334</v>
      </c>
      <c r="D131" s="28" t="s">
        <v>335</v>
      </c>
      <c r="E131" s="28" t="s">
        <v>320</v>
      </c>
      <c r="F131" s="56">
        <v>35867</v>
      </c>
      <c r="H131" s="96"/>
    </row>
    <row r="132" spans="1:8" x14ac:dyDescent="0.35">
      <c r="A132" s="8" t="s">
        <v>337</v>
      </c>
      <c r="B132" s="8" t="s">
        <v>338</v>
      </c>
      <c r="C132" s="8" t="s">
        <v>339</v>
      </c>
      <c r="D132" s="8" t="s">
        <v>335</v>
      </c>
      <c r="E132" s="8" t="s">
        <v>320</v>
      </c>
      <c r="F132" s="44">
        <v>20218</v>
      </c>
    </row>
    <row r="133" spans="1:8" s="31" customFormat="1" ht="14.25" customHeight="1" x14ac:dyDescent="0.35">
      <c r="A133" s="34" t="s">
        <v>340</v>
      </c>
      <c r="B133" s="34" t="s">
        <v>341</v>
      </c>
      <c r="C133" s="28" t="s">
        <v>342</v>
      </c>
      <c r="D133" s="28" t="s">
        <v>343</v>
      </c>
      <c r="E133" s="28" t="s">
        <v>320</v>
      </c>
      <c r="F133" s="56">
        <v>88840</v>
      </c>
      <c r="G133" s="39">
        <f>SUM(F133:F135)</f>
        <v>123412</v>
      </c>
      <c r="H133" s="96"/>
    </row>
    <row r="134" spans="1:8" s="31" customFormat="1" x14ac:dyDescent="0.35">
      <c r="A134" s="34" t="s">
        <v>344</v>
      </c>
      <c r="B134" s="34" t="s">
        <v>345</v>
      </c>
      <c r="C134" s="34" t="s">
        <v>346</v>
      </c>
      <c r="D134" s="34" t="s">
        <v>343</v>
      </c>
      <c r="E134" s="34" t="s">
        <v>320</v>
      </c>
      <c r="F134" s="59">
        <v>12800</v>
      </c>
      <c r="H134" s="96"/>
    </row>
    <row r="135" spans="1:8" s="31" customFormat="1" x14ac:dyDescent="0.35">
      <c r="A135" s="34" t="s">
        <v>347</v>
      </c>
      <c r="B135" s="34" t="s">
        <v>348</v>
      </c>
      <c r="C135" s="34" t="s">
        <v>349</v>
      </c>
      <c r="D135" s="34" t="s">
        <v>343</v>
      </c>
      <c r="E135" s="34" t="s">
        <v>320</v>
      </c>
      <c r="F135" s="59">
        <v>21772</v>
      </c>
      <c r="H135" s="96"/>
    </row>
    <row r="136" spans="1:8" s="82" customFormat="1" x14ac:dyDescent="0.35">
      <c r="A136" s="16" t="s">
        <v>350</v>
      </c>
      <c r="B136" s="16" t="s">
        <v>351</v>
      </c>
      <c r="C136" s="16" t="s">
        <v>352</v>
      </c>
      <c r="D136" s="16" t="s">
        <v>343</v>
      </c>
      <c r="E136" s="16" t="s">
        <v>320</v>
      </c>
      <c r="F136" s="81">
        <v>86869</v>
      </c>
      <c r="G136" s="92">
        <f>SUM(F136:F138)</f>
        <v>633146</v>
      </c>
      <c r="H136" s="96"/>
    </row>
    <row r="137" spans="1:8" s="82" customFormat="1" x14ac:dyDescent="0.35">
      <c r="A137" s="16" t="s">
        <v>353</v>
      </c>
      <c r="B137" s="16" t="s">
        <v>354</v>
      </c>
      <c r="C137" s="16" t="s">
        <v>355</v>
      </c>
      <c r="D137" s="16" t="s">
        <v>343</v>
      </c>
      <c r="E137" s="16" t="s">
        <v>320</v>
      </c>
      <c r="F137" s="81">
        <v>146277</v>
      </c>
      <c r="H137" s="96"/>
    </row>
    <row r="138" spans="1:8" s="82" customFormat="1" x14ac:dyDescent="0.35">
      <c r="A138" s="83" t="s">
        <v>356</v>
      </c>
      <c r="B138" s="83" t="s">
        <v>354</v>
      </c>
      <c r="C138" s="83" t="s">
        <v>355</v>
      </c>
      <c r="D138" s="83" t="s">
        <v>357</v>
      </c>
      <c r="E138" s="83" t="s">
        <v>320</v>
      </c>
      <c r="F138" s="84">
        <v>400000</v>
      </c>
      <c r="H138" s="96"/>
    </row>
    <row r="139" spans="1:8" x14ac:dyDescent="0.35">
      <c r="A139" s="8" t="s">
        <v>358</v>
      </c>
      <c r="B139" s="8" t="s">
        <v>359</v>
      </c>
      <c r="C139" s="8" t="s">
        <v>360</v>
      </c>
      <c r="D139" s="8" t="s">
        <v>343</v>
      </c>
      <c r="E139" s="8" t="s">
        <v>320</v>
      </c>
      <c r="F139" s="44">
        <v>21927</v>
      </c>
    </row>
    <row r="140" spans="1:8" x14ac:dyDescent="0.35">
      <c r="A140" s="8" t="s">
        <v>361</v>
      </c>
      <c r="B140" s="8" t="s">
        <v>362</v>
      </c>
      <c r="C140" s="8" t="s">
        <v>363</v>
      </c>
      <c r="D140" s="8" t="s">
        <v>364</v>
      </c>
      <c r="E140" s="8" t="s">
        <v>320</v>
      </c>
      <c r="F140" s="44">
        <v>110000</v>
      </c>
    </row>
    <row r="141" spans="1:8" s="82" customFormat="1" x14ac:dyDescent="0.35">
      <c r="A141" s="16" t="s">
        <v>365</v>
      </c>
      <c r="B141" s="16" t="s">
        <v>366</v>
      </c>
      <c r="C141" s="16" t="s">
        <v>367</v>
      </c>
      <c r="D141" s="16" t="s">
        <v>364</v>
      </c>
      <c r="E141" s="16" t="s">
        <v>320</v>
      </c>
      <c r="F141" s="81">
        <v>196361</v>
      </c>
      <c r="G141" s="91">
        <f>SUM(F141:F142)</f>
        <v>446361</v>
      </c>
      <c r="H141" s="96"/>
    </row>
    <row r="142" spans="1:8" s="82" customFormat="1" x14ac:dyDescent="0.35">
      <c r="A142" s="83" t="s">
        <v>368</v>
      </c>
      <c r="B142" s="83" t="s">
        <v>366</v>
      </c>
      <c r="C142" s="83" t="s">
        <v>369</v>
      </c>
      <c r="D142" s="83" t="s">
        <v>370</v>
      </c>
      <c r="E142" s="83" t="s">
        <v>320</v>
      </c>
      <c r="F142" s="84">
        <v>250000</v>
      </c>
      <c r="H142" s="96"/>
    </row>
    <row r="143" spans="1:8" x14ac:dyDescent="0.35">
      <c r="A143" s="7" t="s">
        <v>371</v>
      </c>
      <c r="B143" s="7" t="s">
        <v>372</v>
      </c>
      <c r="C143" s="7" t="s">
        <v>373</v>
      </c>
      <c r="D143" s="7" t="s">
        <v>364</v>
      </c>
      <c r="E143" s="7" t="s">
        <v>320</v>
      </c>
      <c r="F143" s="52">
        <v>15344</v>
      </c>
    </row>
    <row r="144" spans="1:8" s="31" customFormat="1" x14ac:dyDescent="0.35">
      <c r="A144" s="34" t="s">
        <v>374</v>
      </c>
      <c r="B144" s="34" t="s">
        <v>375</v>
      </c>
      <c r="C144" s="34" t="s">
        <v>376</v>
      </c>
      <c r="D144" s="34" t="s">
        <v>364</v>
      </c>
      <c r="E144" s="34" t="s">
        <v>320</v>
      </c>
      <c r="F144" s="59">
        <v>22414</v>
      </c>
      <c r="G144" s="39">
        <f>SUM(F144:F145)</f>
        <v>54397</v>
      </c>
      <c r="H144" s="96"/>
    </row>
    <row r="145" spans="1:8" s="31" customFormat="1" x14ac:dyDescent="0.35">
      <c r="A145" s="34" t="s">
        <v>377</v>
      </c>
      <c r="B145" s="34" t="s">
        <v>375</v>
      </c>
      <c r="C145" s="28" t="s">
        <v>376</v>
      </c>
      <c r="D145" s="28" t="s">
        <v>364</v>
      </c>
      <c r="E145" s="28" t="s">
        <v>320</v>
      </c>
      <c r="F145" s="56">
        <v>31983</v>
      </c>
      <c r="H145" s="96"/>
    </row>
    <row r="146" spans="1:8" x14ac:dyDescent="0.35">
      <c r="A146" s="8" t="s">
        <v>378</v>
      </c>
      <c r="B146" s="8" t="s">
        <v>379</v>
      </c>
      <c r="C146" s="3" t="s">
        <v>380</v>
      </c>
      <c r="D146" s="3" t="s">
        <v>381</v>
      </c>
      <c r="E146" s="3" t="s">
        <v>320</v>
      </c>
      <c r="F146" s="47">
        <v>52272</v>
      </c>
    </row>
    <row r="147" spans="1:8" s="21" customFormat="1" x14ac:dyDescent="0.35">
      <c r="E147" s="22" t="s">
        <v>134</v>
      </c>
      <c r="F147" s="53">
        <f>SUM(F125:F146)</f>
        <v>1682165</v>
      </c>
      <c r="H147" s="96"/>
    </row>
    <row r="148" spans="1:8" s="21" customFormat="1" x14ac:dyDescent="0.35">
      <c r="A148" s="19" t="s">
        <v>382</v>
      </c>
      <c r="B148" s="19" t="s">
        <v>383</v>
      </c>
      <c r="C148" s="19" t="s">
        <v>384</v>
      </c>
      <c r="D148" s="19" t="s">
        <v>385</v>
      </c>
      <c r="E148" s="20" t="s">
        <v>139</v>
      </c>
      <c r="F148" s="49">
        <v>331990</v>
      </c>
      <c r="H148" s="96"/>
    </row>
    <row r="149" spans="1:8" x14ac:dyDescent="0.35">
      <c r="A149" s="8"/>
      <c r="B149" s="8"/>
      <c r="C149" s="8"/>
      <c r="D149" s="8"/>
      <c r="E149" s="20" t="s">
        <v>386</v>
      </c>
      <c r="F149" s="49">
        <f>F147+F148</f>
        <v>2014155</v>
      </c>
      <c r="H149" s="92">
        <f>F149</f>
        <v>2014155</v>
      </c>
    </row>
    <row r="150" spans="1:8" x14ac:dyDescent="0.35">
      <c r="A150" s="8"/>
      <c r="B150" s="8"/>
      <c r="C150" s="8"/>
      <c r="D150" s="8"/>
      <c r="E150" s="8"/>
      <c r="F150" s="44"/>
    </row>
    <row r="151" spans="1:8" s="90" customFormat="1" x14ac:dyDescent="0.35">
      <c r="A151" s="87"/>
      <c r="B151" s="87"/>
      <c r="C151" s="87"/>
      <c r="D151" s="87"/>
      <c r="E151" s="88"/>
      <c r="F151" s="89"/>
      <c r="H151" s="96"/>
    </row>
    <row r="152" spans="1:8" s="31" customFormat="1" x14ac:dyDescent="0.35">
      <c r="A152" s="28" t="s">
        <v>387</v>
      </c>
      <c r="B152" s="28" t="s">
        <v>388</v>
      </c>
      <c r="C152" s="93" t="s">
        <v>389</v>
      </c>
      <c r="D152" s="93" t="s">
        <v>390</v>
      </c>
      <c r="E152" s="28" t="s">
        <v>391</v>
      </c>
      <c r="F152" s="59">
        <v>60000</v>
      </c>
      <c r="H152" s="96"/>
    </row>
    <row r="153" spans="1:8" s="31" customFormat="1" x14ac:dyDescent="0.35">
      <c r="A153" s="93" t="s">
        <v>392</v>
      </c>
      <c r="B153" s="93" t="s">
        <v>388</v>
      </c>
      <c r="C153" s="93" t="s">
        <v>389</v>
      </c>
      <c r="D153" s="29" t="s">
        <v>390</v>
      </c>
      <c r="E153" s="30" t="s">
        <v>391</v>
      </c>
      <c r="F153" s="56">
        <v>60000</v>
      </c>
      <c r="H153" s="96"/>
    </row>
    <row r="154" spans="1:8" x14ac:dyDescent="0.35">
      <c r="A154" s="8" t="s">
        <v>393</v>
      </c>
      <c r="B154" s="8" t="s">
        <v>394</v>
      </c>
      <c r="C154" s="7" t="s">
        <v>395</v>
      </c>
      <c r="D154" s="5" t="s">
        <v>396</v>
      </c>
      <c r="E154" s="5" t="s">
        <v>391</v>
      </c>
      <c r="F154" s="52">
        <v>76198</v>
      </c>
    </row>
    <row r="155" spans="1:8" x14ac:dyDescent="0.35">
      <c r="A155" s="8" t="s">
        <v>397</v>
      </c>
      <c r="B155" s="8" t="s">
        <v>398</v>
      </c>
      <c r="C155" s="3" t="s">
        <v>399</v>
      </c>
      <c r="D155" s="3" t="s">
        <v>396</v>
      </c>
      <c r="E155" s="3" t="s">
        <v>391</v>
      </c>
      <c r="F155" s="47">
        <v>48495</v>
      </c>
    </row>
    <row r="156" spans="1:8" x14ac:dyDescent="0.35">
      <c r="A156" s="8" t="s">
        <v>400</v>
      </c>
      <c r="B156" s="8" t="s">
        <v>401</v>
      </c>
      <c r="C156" s="3" t="s">
        <v>402</v>
      </c>
      <c r="D156" s="3" t="s">
        <v>403</v>
      </c>
      <c r="E156" s="3" t="s">
        <v>391</v>
      </c>
      <c r="F156" s="47">
        <v>21125</v>
      </c>
    </row>
    <row r="157" spans="1:8" x14ac:dyDescent="0.35">
      <c r="A157" s="8" t="s">
        <v>404</v>
      </c>
      <c r="B157" s="8" t="s">
        <v>405</v>
      </c>
      <c r="C157" s="3" t="s">
        <v>406</v>
      </c>
      <c r="D157" s="3" t="s">
        <v>407</v>
      </c>
      <c r="E157" s="3" t="s">
        <v>391</v>
      </c>
      <c r="F157" s="47">
        <v>256479</v>
      </c>
    </row>
    <row r="158" spans="1:8" x14ac:dyDescent="0.35">
      <c r="A158" s="7" t="s">
        <v>408</v>
      </c>
      <c r="B158" s="7" t="s">
        <v>409</v>
      </c>
      <c r="C158" s="7" t="s">
        <v>410</v>
      </c>
      <c r="D158" s="7" t="s">
        <v>411</v>
      </c>
      <c r="E158" s="7" t="s">
        <v>391</v>
      </c>
      <c r="F158" s="52">
        <v>14315</v>
      </c>
    </row>
    <row r="159" spans="1:8" x14ac:dyDescent="0.35">
      <c r="A159" s="8" t="s">
        <v>412</v>
      </c>
      <c r="B159" s="8" t="s">
        <v>413</v>
      </c>
      <c r="C159" s="4" t="s">
        <v>414</v>
      </c>
      <c r="D159" s="2" t="s">
        <v>411</v>
      </c>
      <c r="E159" s="4" t="s">
        <v>391</v>
      </c>
      <c r="F159" s="44">
        <v>60000</v>
      </c>
    </row>
    <row r="160" spans="1:8" x14ac:dyDescent="0.35">
      <c r="A160" s="8" t="s">
        <v>415</v>
      </c>
      <c r="B160" s="8" t="s">
        <v>416</v>
      </c>
      <c r="C160" s="3" t="s">
        <v>417</v>
      </c>
      <c r="D160" s="3" t="s">
        <v>411</v>
      </c>
      <c r="E160" s="3" t="s">
        <v>391</v>
      </c>
      <c r="F160" s="47">
        <v>193300</v>
      </c>
    </row>
    <row r="161" spans="1:8" x14ac:dyDescent="0.35">
      <c r="A161" s="7" t="s">
        <v>418</v>
      </c>
      <c r="B161" s="9" t="s">
        <v>419</v>
      </c>
      <c r="C161" s="9" t="s">
        <v>420</v>
      </c>
      <c r="D161" s="9" t="s">
        <v>421</v>
      </c>
      <c r="E161" s="9" t="s">
        <v>391</v>
      </c>
      <c r="F161" s="46">
        <v>43812</v>
      </c>
    </row>
    <row r="162" spans="1:8" x14ac:dyDescent="0.35">
      <c r="A162" s="8" t="s">
        <v>422</v>
      </c>
      <c r="B162" s="8" t="s">
        <v>423</v>
      </c>
      <c r="C162" s="8" t="s">
        <v>424</v>
      </c>
      <c r="D162" s="8" t="s">
        <v>421</v>
      </c>
      <c r="E162" s="8" t="s">
        <v>391</v>
      </c>
      <c r="F162" s="44">
        <v>19911</v>
      </c>
    </row>
    <row r="163" spans="1:8" x14ac:dyDescent="0.35">
      <c r="A163" s="8" t="s">
        <v>425</v>
      </c>
      <c r="B163" s="8" t="s">
        <v>426</v>
      </c>
      <c r="C163" s="8" t="s">
        <v>427</v>
      </c>
      <c r="D163" s="8" t="s">
        <v>421</v>
      </c>
      <c r="E163" s="8" t="s">
        <v>391</v>
      </c>
      <c r="F163" s="44">
        <v>19492</v>
      </c>
    </row>
    <row r="164" spans="1:8" x14ac:dyDescent="0.35">
      <c r="A164" s="8" t="s">
        <v>428</v>
      </c>
      <c r="B164" s="8" t="s">
        <v>429</v>
      </c>
      <c r="C164" s="8" t="s">
        <v>430</v>
      </c>
      <c r="D164" s="8" t="s">
        <v>431</v>
      </c>
      <c r="E164" s="8" t="s">
        <v>391</v>
      </c>
      <c r="F164" s="44">
        <v>19109</v>
      </c>
    </row>
    <row r="165" spans="1:8" x14ac:dyDescent="0.35">
      <c r="A165" s="8" t="s">
        <v>432</v>
      </c>
      <c r="B165" s="8" t="s">
        <v>433</v>
      </c>
      <c r="C165" s="3" t="s">
        <v>434</v>
      </c>
      <c r="D165" s="3" t="s">
        <v>431</v>
      </c>
      <c r="E165" s="3" t="s">
        <v>391</v>
      </c>
      <c r="F165" s="47">
        <v>49916</v>
      </c>
    </row>
    <row r="166" spans="1:8" x14ac:dyDescent="0.35">
      <c r="A166" s="6" t="s">
        <v>435</v>
      </c>
      <c r="B166" s="6" t="s">
        <v>436</v>
      </c>
      <c r="C166" s="6" t="s">
        <v>437</v>
      </c>
      <c r="D166" s="6" t="s">
        <v>431</v>
      </c>
      <c r="E166" s="6" t="s">
        <v>391</v>
      </c>
      <c r="F166" s="52">
        <v>34325</v>
      </c>
    </row>
    <row r="167" spans="1:8" x14ac:dyDescent="0.35">
      <c r="A167" s="7" t="s">
        <v>438</v>
      </c>
      <c r="B167" s="9" t="s">
        <v>439</v>
      </c>
      <c r="C167" s="9" t="s">
        <v>440</v>
      </c>
      <c r="D167" s="9" t="s">
        <v>431</v>
      </c>
      <c r="E167" s="9" t="s">
        <v>391</v>
      </c>
      <c r="F167" s="46">
        <v>11100</v>
      </c>
    </row>
    <row r="168" spans="1:8" x14ac:dyDescent="0.35">
      <c r="A168" s="8" t="s">
        <v>441</v>
      </c>
      <c r="B168" s="8" t="s">
        <v>442</v>
      </c>
      <c r="C168" s="4" t="s">
        <v>443</v>
      </c>
      <c r="D168" s="4" t="s">
        <v>431</v>
      </c>
      <c r="E168" s="3" t="s">
        <v>391</v>
      </c>
      <c r="F168" s="44">
        <v>60000</v>
      </c>
    </row>
    <row r="169" spans="1:8" x14ac:dyDescent="0.35">
      <c r="A169" s="8" t="s">
        <v>444</v>
      </c>
      <c r="B169" s="8" t="s">
        <v>445</v>
      </c>
      <c r="C169" s="4" t="s">
        <v>446</v>
      </c>
      <c r="D169" s="4" t="s">
        <v>447</v>
      </c>
      <c r="E169" s="3" t="s">
        <v>391</v>
      </c>
      <c r="F169" s="44">
        <v>30000</v>
      </c>
    </row>
    <row r="170" spans="1:8" x14ac:dyDescent="0.35">
      <c r="A170" s="8" t="s">
        <v>448</v>
      </c>
      <c r="B170" s="8" t="s">
        <v>449</v>
      </c>
      <c r="C170" s="4" t="s">
        <v>450</v>
      </c>
      <c r="D170" s="4" t="s">
        <v>447</v>
      </c>
      <c r="E170" s="3" t="s">
        <v>391</v>
      </c>
      <c r="F170" s="44">
        <v>60000</v>
      </c>
    </row>
    <row r="171" spans="1:8" x14ac:dyDescent="0.35">
      <c r="A171" s="8" t="s">
        <v>451</v>
      </c>
      <c r="B171" s="8" t="s">
        <v>452</v>
      </c>
      <c r="C171" s="8" t="s">
        <v>453</v>
      </c>
      <c r="D171" s="8" t="s">
        <v>447</v>
      </c>
      <c r="E171" s="8" t="s">
        <v>391</v>
      </c>
      <c r="F171" s="44">
        <v>38692</v>
      </c>
    </row>
    <row r="172" spans="1:8" x14ac:dyDescent="0.35">
      <c r="A172" s="8" t="s">
        <v>454</v>
      </c>
      <c r="B172" s="8" t="s">
        <v>455</v>
      </c>
      <c r="C172" s="8" t="s">
        <v>456</v>
      </c>
      <c r="D172" s="8" t="s">
        <v>447</v>
      </c>
      <c r="E172" s="8" t="s">
        <v>391</v>
      </c>
      <c r="F172" s="44">
        <v>79326</v>
      </c>
    </row>
    <row r="173" spans="1:8" s="31" customFormat="1" ht="21.75" customHeight="1" x14ac:dyDescent="0.35">
      <c r="A173" s="34" t="s">
        <v>457</v>
      </c>
      <c r="B173" s="34" t="s">
        <v>458</v>
      </c>
      <c r="C173" s="34" t="s">
        <v>459</v>
      </c>
      <c r="D173" s="34" t="s">
        <v>447</v>
      </c>
      <c r="E173" s="34" t="s">
        <v>391</v>
      </c>
      <c r="F173" s="59">
        <v>42409</v>
      </c>
      <c r="G173" s="39">
        <f>SUM(F173:F174)</f>
        <v>123000</v>
      </c>
      <c r="H173" s="96"/>
    </row>
    <row r="174" spans="1:8" s="31" customFormat="1" x14ac:dyDescent="0.35">
      <c r="A174" s="34" t="s">
        <v>460</v>
      </c>
      <c r="B174" s="34" t="s">
        <v>458</v>
      </c>
      <c r="C174" s="28" t="s">
        <v>459</v>
      </c>
      <c r="D174" s="28" t="s">
        <v>447</v>
      </c>
      <c r="E174" s="28" t="s">
        <v>391</v>
      </c>
      <c r="F174" s="56">
        <v>80591</v>
      </c>
      <c r="H174" s="96"/>
    </row>
    <row r="175" spans="1:8" x14ac:dyDescent="0.35">
      <c r="A175" s="7" t="s">
        <v>461</v>
      </c>
      <c r="B175" s="9" t="s">
        <v>462</v>
      </c>
      <c r="C175" s="9" t="s">
        <v>463</v>
      </c>
      <c r="D175" s="9" t="s">
        <v>447</v>
      </c>
      <c r="E175" s="9" t="s">
        <v>391</v>
      </c>
      <c r="F175" s="46">
        <v>10336</v>
      </c>
    </row>
    <row r="176" spans="1:8" x14ac:dyDescent="0.35">
      <c r="A176" s="8" t="s">
        <v>464</v>
      </c>
      <c r="B176" s="8" t="s">
        <v>465</v>
      </c>
      <c r="C176" s="8" t="s">
        <v>466</v>
      </c>
      <c r="D176" s="8" t="s">
        <v>447</v>
      </c>
      <c r="E176" s="8" t="s">
        <v>391</v>
      </c>
      <c r="F176" s="44">
        <v>189425</v>
      </c>
    </row>
    <row r="177" spans="1:7" x14ac:dyDescent="0.35">
      <c r="A177" s="6" t="s">
        <v>467</v>
      </c>
      <c r="B177" s="6" t="s">
        <v>468</v>
      </c>
      <c r="C177" s="6" t="s">
        <v>469</v>
      </c>
      <c r="D177" s="6" t="s">
        <v>447</v>
      </c>
      <c r="E177" s="6" t="s">
        <v>391</v>
      </c>
      <c r="F177" s="52">
        <v>11200</v>
      </c>
    </row>
    <row r="178" spans="1:7" x14ac:dyDescent="0.35">
      <c r="A178" s="8" t="s">
        <v>470</v>
      </c>
      <c r="B178" s="8" t="s">
        <v>471</v>
      </c>
      <c r="C178" s="8" t="s">
        <v>472</v>
      </c>
      <c r="D178" s="8" t="s">
        <v>447</v>
      </c>
      <c r="E178" s="8" t="s">
        <v>391</v>
      </c>
      <c r="F178" s="44">
        <v>29119</v>
      </c>
    </row>
    <row r="179" spans="1:7" x14ac:dyDescent="0.35">
      <c r="A179" s="7" t="s">
        <v>473</v>
      </c>
      <c r="B179" s="7" t="s">
        <v>474</v>
      </c>
      <c r="C179" s="7" t="s">
        <v>475</v>
      </c>
      <c r="D179" s="7" t="s">
        <v>476</v>
      </c>
      <c r="E179" s="7" t="s">
        <v>391</v>
      </c>
      <c r="F179" s="47">
        <v>30000</v>
      </c>
    </row>
    <row r="180" spans="1:7" x14ac:dyDescent="0.35">
      <c r="A180" s="7" t="s">
        <v>477</v>
      </c>
      <c r="B180" s="7" t="s">
        <v>465</v>
      </c>
      <c r="C180" s="7" t="s">
        <v>466</v>
      </c>
      <c r="D180" s="7" t="s">
        <v>478</v>
      </c>
      <c r="E180" s="7" t="s">
        <v>391</v>
      </c>
      <c r="F180" s="62">
        <v>400000</v>
      </c>
    </row>
    <row r="181" spans="1:7" x14ac:dyDescent="0.35">
      <c r="A181" s="7" t="s">
        <v>479</v>
      </c>
      <c r="B181" s="9" t="s">
        <v>480</v>
      </c>
      <c r="C181" s="9" t="s">
        <v>481</v>
      </c>
      <c r="D181" s="9" t="s">
        <v>482</v>
      </c>
      <c r="E181" s="9" t="s">
        <v>391</v>
      </c>
      <c r="F181" s="46">
        <v>13936</v>
      </c>
    </row>
    <row r="182" spans="1:7" s="96" customFormat="1" x14ac:dyDescent="0.35">
      <c r="A182" s="94" t="s">
        <v>483</v>
      </c>
      <c r="B182" s="94" t="s">
        <v>484</v>
      </c>
      <c r="C182" s="94" t="s">
        <v>485</v>
      </c>
      <c r="D182" s="94" t="s">
        <v>486</v>
      </c>
      <c r="E182" s="94" t="s">
        <v>391</v>
      </c>
      <c r="F182" s="95">
        <v>19231</v>
      </c>
      <c r="G182" s="92">
        <f>SUM(F182:F183)</f>
        <v>65597</v>
      </c>
    </row>
    <row r="183" spans="1:7" s="96" customFormat="1" x14ac:dyDescent="0.35">
      <c r="A183" s="94" t="s">
        <v>487</v>
      </c>
      <c r="B183" s="94" t="s">
        <v>484</v>
      </c>
      <c r="C183" s="97" t="s">
        <v>485</v>
      </c>
      <c r="D183" s="97" t="s">
        <v>486</v>
      </c>
      <c r="E183" s="97" t="s">
        <v>391</v>
      </c>
      <c r="F183" s="98">
        <v>46366</v>
      </c>
    </row>
    <row r="184" spans="1:7" x14ac:dyDescent="0.35">
      <c r="A184" s="7" t="s">
        <v>488</v>
      </c>
      <c r="B184" s="9" t="s">
        <v>489</v>
      </c>
      <c r="C184" s="9" t="s">
        <v>490</v>
      </c>
      <c r="D184" s="9" t="s">
        <v>491</v>
      </c>
      <c r="E184" s="9" t="s">
        <v>391</v>
      </c>
      <c r="F184" s="46">
        <v>27722</v>
      </c>
    </row>
    <row r="185" spans="1:7" x14ac:dyDescent="0.35">
      <c r="A185" s="7" t="s">
        <v>492</v>
      </c>
      <c r="B185" s="9" t="s">
        <v>493</v>
      </c>
      <c r="C185" s="9" t="s">
        <v>494</v>
      </c>
      <c r="D185" s="9" t="s">
        <v>495</v>
      </c>
      <c r="E185" s="9" t="s">
        <v>391</v>
      </c>
      <c r="F185" s="46">
        <v>25255</v>
      </c>
    </row>
    <row r="186" spans="1:7" x14ac:dyDescent="0.35">
      <c r="A186" s="8" t="s">
        <v>496</v>
      </c>
      <c r="B186" s="8" t="s">
        <v>497</v>
      </c>
      <c r="C186" s="3" t="s">
        <v>498</v>
      </c>
      <c r="D186" s="3" t="s">
        <v>495</v>
      </c>
      <c r="E186" s="3" t="s">
        <v>391</v>
      </c>
      <c r="F186" s="47">
        <v>20485</v>
      </c>
    </row>
    <row r="187" spans="1:7" x14ac:dyDescent="0.35">
      <c r="A187" s="8" t="s">
        <v>499</v>
      </c>
      <c r="B187" s="8" t="s">
        <v>500</v>
      </c>
      <c r="C187" s="8" t="s">
        <v>501</v>
      </c>
      <c r="D187" s="8" t="s">
        <v>502</v>
      </c>
      <c r="E187" s="8" t="s">
        <v>391</v>
      </c>
      <c r="F187" s="44">
        <v>22203</v>
      </c>
    </row>
    <row r="188" spans="1:7" s="96" customFormat="1" x14ac:dyDescent="0.35">
      <c r="A188" s="94" t="s">
        <v>503</v>
      </c>
      <c r="B188" s="94" t="s">
        <v>504</v>
      </c>
      <c r="C188" s="94" t="s">
        <v>505</v>
      </c>
      <c r="D188" s="94" t="s">
        <v>506</v>
      </c>
      <c r="E188" s="94" t="s">
        <v>391</v>
      </c>
      <c r="F188" s="95">
        <v>19481</v>
      </c>
      <c r="G188" s="92">
        <f>SUM(F188:F189)</f>
        <v>89549</v>
      </c>
    </row>
    <row r="189" spans="1:7" s="96" customFormat="1" x14ac:dyDescent="0.35">
      <c r="A189" s="94" t="s">
        <v>507</v>
      </c>
      <c r="B189" s="94" t="s">
        <v>504</v>
      </c>
      <c r="C189" s="97" t="s">
        <v>505</v>
      </c>
      <c r="D189" s="97" t="s">
        <v>506</v>
      </c>
      <c r="E189" s="97" t="s">
        <v>391</v>
      </c>
      <c r="F189" s="98">
        <v>70068</v>
      </c>
    </row>
    <row r="190" spans="1:7" x14ac:dyDescent="0.35">
      <c r="A190" s="8" t="s">
        <v>508</v>
      </c>
      <c r="B190" s="8" t="s">
        <v>509</v>
      </c>
      <c r="C190" s="8" t="s">
        <v>510</v>
      </c>
      <c r="D190" s="8" t="s">
        <v>511</v>
      </c>
      <c r="E190" s="8" t="s">
        <v>391</v>
      </c>
      <c r="F190" s="44">
        <v>18374</v>
      </c>
    </row>
    <row r="191" spans="1:7" s="96" customFormat="1" x14ac:dyDescent="0.35">
      <c r="A191" s="99" t="s">
        <v>512</v>
      </c>
      <c r="B191" s="99" t="s">
        <v>513</v>
      </c>
      <c r="C191" s="99" t="s">
        <v>514</v>
      </c>
      <c r="D191" s="99" t="s">
        <v>511</v>
      </c>
      <c r="E191" s="99" t="s">
        <v>391</v>
      </c>
      <c r="F191" s="100">
        <v>250000</v>
      </c>
      <c r="G191" s="92">
        <f>SUM(F191:F192)</f>
        <v>277313</v>
      </c>
    </row>
    <row r="192" spans="1:7" s="96" customFormat="1" x14ac:dyDescent="0.35">
      <c r="A192" s="94" t="s">
        <v>515</v>
      </c>
      <c r="B192" s="94" t="s">
        <v>513</v>
      </c>
      <c r="C192" s="94" t="s">
        <v>514</v>
      </c>
      <c r="D192" s="94" t="s">
        <v>511</v>
      </c>
      <c r="E192" s="94" t="s">
        <v>391</v>
      </c>
      <c r="F192" s="95">
        <v>27313</v>
      </c>
    </row>
    <row r="193" spans="1:8" x14ac:dyDescent="0.35">
      <c r="A193" s="8" t="s">
        <v>516</v>
      </c>
      <c r="B193" s="8" t="s">
        <v>517</v>
      </c>
      <c r="C193" s="8" t="s">
        <v>518</v>
      </c>
      <c r="D193" s="8" t="s">
        <v>511</v>
      </c>
      <c r="E193" s="8" t="s">
        <v>391</v>
      </c>
      <c r="F193" s="44">
        <v>19256</v>
      </c>
    </row>
    <row r="194" spans="1:8" x14ac:dyDescent="0.35">
      <c r="A194" s="8" t="s">
        <v>519</v>
      </c>
      <c r="B194" s="8" t="s">
        <v>520</v>
      </c>
      <c r="C194" s="8" t="s">
        <v>521</v>
      </c>
      <c r="D194" s="8" t="s">
        <v>511</v>
      </c>
      <c r="E194" s="8" t="s">
        <v>391</v>
      </c>
      <c r="F194" s="44">
        <v>17856</v>
      </c>
    </row>
    <row r="195" spans="1:8" x14ac:dyDescent="0.35">
      <c r="A195" s="8" t="s">
        <v>522</v>
      </c>
      <c r="B195" s="8" t="s">
        <v>523</v>
      </c>
      <c r="C195" s="8" t="s">
        <v>524</v>
      </c>
      <c r="D195" s="8" t="s">
        <v>511</v>
      </c>
      <c r="E195" s="8" t="s">
        <v>391</v>
      </c>
      <c r="F195" s="44">
        <v>21472</v>
      </c>
    </row>
    <row r="196" spans="1:8" s="21" customFormat="1" x14ac:dyDescent="0.35">
      <c r="A196" s="19"/>
      <c r="B196" s="19"/>
      <c r="C196" s="19"/>
      <c r="D196" s="19"/>
      <c r="E196" s="20" t="s">
        <v>525</v>
      </c>
      <c r="F196" s="49">
        <f>SUM(F152:F195)</f>
        <v>2667693</v>
      </c>
      <c r="H196" s="96"/>
    </row>
    <row r="197" spans="1:8" s="107" customFormat="1" x14ac:dyDescent="0.35">
      <c r="A197" s="12" t="s">
        <v>526</v>
      </c>
      <c r="B197" s="12" t="s">
        <v>527</v>
      </c>
      <c r="C197" s="11" t="s">
        <v>528</v>
      </c>
      <c r="D197" s="11" t="s">
        <v>431</v>
      </c>
      <c r="E197" s="11" t="s">
        <v>391</v>
      </c>
      <c r="F197" s="106">
        <v>400000</v>
      </c>
      <c r="H197" s="96"/>
    </row>
    <row r="198" spans="1:8" s="107" customFormat="1" x14ac:dyDescent="0.35">
      <c r="A198" s="9" t="s">
        <v>529</v>
      </c>
      <c r="B198" s="9" t="s">
        <v>530</v>
      </c>
      <c r="C198" s="9" t="s">
        <v>528</v>
      </c>
      <c r="D198" s="9" t="s">
        <v>431</v>
      </c>
      <c r="E198" s="9" t="s">
        <v>391</v>
      </c>
      <c r="F198" s="108">
        <v>400000</v>
      </c>
      <c r="H198" s="96"/>
    </row>
    <row r="199" spans="1:8" s="107" customFormat="1" x14ac:dyDescent="0.35">
      <c r="A199" s="109" t="s">
        <v>531</v>
      </c>
      <c r="B199" s="109" t="s">
        <v>527</v>
      </c>
      <c r="C199" s="10" t="s">
        <v>528</v>
      </c>
      <c r="D199" s="109" t="s">
        <v>431</v>
      </c>
      <c r="E199" s="109" t="s">
        <v>391</v>
      </c>
      <c r="F199" s="46">
        <v>553423</v>
      </c>
      <c r="H199" s="96"/>
    </row>
    <row r="200" spans="1:8" s="107" customFormat="1" x14ac:dyDescent="0.35">
      <c r="A200" s="10" t="s">
        <v>532</v>
      </c>
      <c r="B200" s="10" t="s">
        <v>530</v>
      </c>
      <c r="C200" s="10" t="s">
        <v>528</v>
      </c>
      <c r="D200" s="10" t="s">
        <v>431</v>
      </c>
      <c r="E200" s="10" t="s">
        <v>391</v>
      </c>
      <c r="F200" s="110">
        <v>3498696</v>
      </c>
      <c r="H200" s="96"/>
    </row>
    <row r="201" spans="1:8" s="107" customFormat="1" ht="14.25" customHeight="1" x14ac:dyDescent="0.35">
      <c r="A201" s="109" t="s">
        <v>533</v>
      </c>
      <c r="B201" s="109" t="s">
        <v>534</v>
      </c>
      <c r="C201" s="10" t="s">
        <v>535</v>
      </c>
      <c r="D201" s="109" t="s">
        <v>447</v>
      </c>
      <c r="E201" s="109" t="s">
        <v>391</v>
      </c>
      <c r="F201" s="46">
        <v>360660</v>
      </c>
      <c r="H201" s="96"/>
    </row>
    <row r="202" spans="1:8" s="107" customFormat="1" ht="16.5" customHeight="1" x14ac:dyDescent="0.35">
      <c r="A202" s="10" t="s">
        <v>536</v>
      </c>
      <c r="B202" s="10" t="s">
        <v>537</v>
      </c>
      <c r="C202" s="10" t="s">
        <v>535</v>
      </c>
      <c r="D202" s="10" t="s">
        <v>447</v>
      </c>
      <c r="E202" s="10" t="s">
        <v>391</v>
      </c>
      <c r="F202" s="110">
        <v>640968</v>
      </c>
      <c r="H202" s="96"/>
    </row>
    <row r="203" spans="1:8" s="107" customFormat="1" x14ac:dyDescent="0.35">
      <c r="A203" s="109" t="s">
        <v>538</v>
      </c>
      <c r="B203" s="109" t="s">
        <v>539</v>
      </c>
      <c r="C203" s="10" t="s">
        <v>540</v>
      </c>
      <c r="D203" s="109" t="s">
        <v>447</v>
      </c>
      <c r="E203" s="109" t="s">
        <v>391</v>
      </c>
      <c r="F203" s="46">
        <v>123560</v>
      </c>
      <c r="H203" s="96"/>
    </row>
    <row r="204" spans="1:8" s="107" customFormat="1" x14ac:dyDescent="0.35">
      <c r="A204" s="10" t="s">
        <v>541</v>
      </c>
      <c r="B204" s="10" t="s">
        <v>542</v>
      </c>
      <c r="C204" s="10" t="s">
        <v>540</v>
      </c>
      <c r="D204" s="10" t="s">
        <v>447</v>
      </c>
      <c r="E204" s="10" t="s">
        <v>391</v>
      </c>
      <c r="F204" s="110">
        <v>146272</v>
      </c>
      <c r="H204" s="96"/>
    </row>
    <row r="205" spans="1:8" s="107" customFormat="1" x14ac:dyDescent="0.35">
      <c r="A205" s="109" t="s">
        <v>543</v>
      </c>
      <c r="B205" s="109" t="s">
        <v>544</v>
      </c>
      <c r="C205" s="111" t="s">
        <v>545</v>
      </c>
      <c r="D205" s="109" t="s">
        <v>546</v>
      </c>
      <c r="E205" s="109" t="s">
        <v>391</v>
      </c>
      <c r="F205" s="46">
        <v>36160</v>
      </c>
      <c r="H205" s="96"/>
    </row>
    <row r="206" spans="1:8" s="107" customFormat="1" x14ac:dyDescent="0.35">
      <c r="A206" s="10" t="s">
        <v>547</v>
      </c>
      <c r="B206" s="10" t="s">
        <v>548</v>
      </c>
      <c r="C206" s="10" t="s">
        <v>545</v>
      </c>
      <c r="D206" s="10" t="s">
        <v>546</v>
      </c>
      <c r="E206" s="10" t="s">
        <v>391</v>
      </c>
      <c r="F206" s="110">
        <v>134540</v>
      </c>
      <c r="H206" s="96"/>
    </row>
    <row r="207" spans="1:8" s="107" customFormat="1" x14ac:dyDescent="0.35">
      <c r="A207" s="12" t="s">
        <v>549</v>
      </c>
      <c r="B207" s="12" t="s">
        <v>550</v>
      </c>
      <c r="C207" s="11" t="s">
        <v>545</v>
      </c>
      <c r="D207" s="11" t="s">
        <v>546</v>
      </c>
      <c r="E207" s="11" t="s">
        <v>391</v>
      </c>
      <c r="F207" s="106">
        <v>250000</v>
      </c>
      <c r="H207" s="96"/>
    </row>
    <row r="208" spans="1:8" x14ac:dyDescent="0.35">
      <c r="A208" s="101" t="s">
        <v>551</v>
      </c>
      <c r="B208" s="101" t="s">
        <v>552</v>
      </c>
      <c r="C208" s="102" t="s">
        <v>553</v>
      </c>
      <c r="D208" s="103" t="s">
        <v>554</v>
      </c>
      <c r="E208" s="104" t="s">
        <v>391</v>
      </c>
      <c r="F208" s="105">
        <v>39220</v>
      </c>
      <c r="G208" s="112" t="s">
        <v>555</v>
      </c>
    </row>
    <row r="209" spans="1:8" x14ac:dyDescent="0.35">
      <c r="A209" s="8"/>
      <c r="B209" s="8"/>
      <c r="C209" s="8"/>
      <c r="D209" s="8"/>
      <c r="E209" s="20" t="s">
        <v>139</v>
      </c>
      <c r="F209" s="49">
        <f>SUM(F197:F208)</f>
        <v>6583499</v>
      </c>
    </row>
    <row r="210" spans="1:8" x14ac:dyDescent="0.35">
      <c r="A210" s="8"/>
      <c r="B210" s="8"/>
      <c r="C210" s="8"/>
      <c r="D210" s="8"/>
      <c r="E210" s="20" t="s">
        <v>556</v>
      </c>
      <c r="F210" s="49">
        <f>F209+F196</f>
        <v>9251192</v>
      </c>
      <c r="H210" s="92">
        <f>F210</f>
        <v>9251192</v>
      </c>
    </row>
    <row r="211" spans="1:8" s="78" customFormat="1" x14ac:dyDescent="0.35">
      <c r="A211" s="75"/>
      <c r="B211" s="75"/>
      <c r="C211" s="75"/>
      <c r="D211" s="75"/>
      <c r="E211" s="79"/>
      <c r="F211" s="80"/>
      <c r="H211" s="96"/>
    </row>
    <row r="212" spans="1:8" x14ac:dyDescent="0.35">
      <c r="A212" s="7" t="s">
        <v>557</v>
      </c>
      <c r="B212" s="9" t="s">
        <v>558</v>
      </c>
      <c r="C212" s="9" t="s">
        <v>559</v>
      </c>
      <c r="D212" s="9" t="s">
        <v>560</v>
      </c>
      <c r="E212" s="9" t="s">
        <v>561</v>
      </c>
      <c r="F212" s="146">
        <v>16120</v>
      </c>
      <c r="G212" s="64"/>
      <c r="H212"/>
    </row>
    <row r="213" spans="1:8" x14ac:dyDescent="0.35">
      <c r="A213" s="7" t="s">
        <v>562</v>
      </c>
      <c r="B213" s="9" t="s">
        <v>563</v>
      </c>
      <c r="C213" s="9" t="s">
        <v>564</v>
      </c>
      <c r="D213" s="9" t="s">
        <v>560</v>
      </c>
      <c r="E213" s="9" t="s">
        <v>561</v>
      </c>
      <c r="F213" s="146">
        <v>42800</v>
      </c>
      <c r="G213" s="64"/>
      <c r="H213"/>
    </row>
    <row r="214" spans="1:8" x14ac:dyDescent="0.35">
      <c r="A214" s="8" t="s">
        <v>565</v>
      </c>
      <c r="B214" s="8" t="s">
        <v>566</v>
      </c>
      <c r="C214" s="8" t="s">
        <v>567</v>
      </c>
      <c r="D214" s="8" t="s">
        <v>568</v>
      </c>
      <c r="E214" s="8" t="s">
        <v>561</v>
      </c>
      <c r="F214" s="144">
        <v>88785</v>
      </c>
      <c r="G214" s="64"/>
      <c r="H214"/>
    </row>
    <row r="215" spans="1:8" x14ac:dyDescent="0.35">
      <c r="A215" s="8" t="s">
        <v>569</v>
      </c>
      <c r="B215" s="8" t="s">
        <v>570</v>
      </c>
      <c r="C215" s="8" t="s">
        <v>571</v>
      </c>
      <c r="D215" s="8" t="s">
        <v>568</v>
      </c>
      <c r="E215" s="8" t="s">
        <v>561</v>
      </c>
      <c r="F215" s="144">
        <v>25522</v>
      </c>
      <c r="G215" s="64"/>
      <c r="H215"/>
    </row>
    <row r="216" spans="1:8" x14ac:dyDescent="0.35">
      <c r="A216" s="8" t="s">
        <v>572</v>
      </c>
      <c r="B216" s="8" t="s">
        <v>573</v>
      </c>
      <c r="C216" s="8" t="s">
        <v>574</v>
      </c>
      <c r="D216" s="8" t="s">
        <v>568</v>
      </c>
      <c r="E216" s="8" t="s">
        <v>561</v>
      </c>
      <c r="F216" s="144">
        <v>14400</v>
      </c>
      <c r="G216" s="64"/>
      <c r="H216"/>
    </row>
    <row r="217" spans="1:8" x14ac:dyDescent="0.35">
      <c r="A217" s="8" t="s">
        <v>575</v>
      </c>
      <c r="B217" s="8" t="s">
        <v>576</v>
      </c>
      <c r="C217" s="8" t="s">
        <v>577</v>
      </c>
      <c r="D217" s="8" t="s">
        <v>578</v>
      </c>
      <c r="E217" s="8" t="s">
        <v>561</v>
      </c>
      <c r="F217" s="144">
        <v>22028</v>
      </c>
      <c r="G217" s="64"/>
      <c r="H217"/>
    </row>
    <row r="218" spans="1:8" x14ac:dyDescent="0.35">
      <c r="A218" s="8" t="s">
        <v>579</v>
      </c>
      <c r="B218" s="8" t="s">
        <v>580</v>
      </c>
      <c r="C218" s="8" t="s">
        <v>581</v>
      </c>
      <c r="D218" s="8" t="s">
        <v>578</v>
      </c>
      <c r="E218" s="8" t="s">
        <v>561</v>
      </c>
      <c r="F218" s="144">
        <v>28938</v>
      </c>
      <c r="G218" s="64"/>
      <c r="H218"/>
    </row>
    <row r="219" spans="1:8" x14ac:dyDescent="0.35">
      <c r="A219" s="8" t="s">
        <v>582</v>
      </c>
      <c r="B219" s="8" t="s">
        <v>583</v>
      </c>
      <c r="C219" s="3" t="s">
        <v>584</v>
      </c>
      <c r="D219" s="3" t="s">
        <v>585</v>
      </c>
      <c r="E219" s="3" t="s">
        <v>561</v>
      </c>
      <c r="F219" s="142">
        <v>50541</v>
      </c>
      <c r="G219" s="64"/>
      <c r="H219"/>
    </row>
    <row r="220" spans="1:8" x14ac:dyDescent="0.35">
      <c r="A220" s="8" t="s">
        <v>586</v>
      </c>
      <c r="B220" s="8" t="s">
        <v>583</v>
      </c>
      <c r="C220" s="8" t="s">
        <v>584</v>
      </c>
      <c r="D220" s="8" t="s">
        <v>585</v>
      </c>
      <c r="E220" s="8" t="s">
        <v>561</v>
      </c>
      <c r="F220" s="144">
        <v>28426</v>
      </c>
      <c r="G220" s="64"/>
      <c r="H220"/>
    </row>
    <row r="221" spans="1:8" x14ac:dyDescent="0.35">
      <c r="A221" s="8" t="s">
        <v>587</v>
      </c>
      <c r="B221" s="8" t="s">
        <v>588</v>
      </c>
      <c r="C221" s="8" t="s">
        <v>589</v>
      </c>
      <c r="D221" s="8" t="s">
        <v>590</v>
      </c>
      <c r="E221" s="8" t="s">
        <v>561</v>
      </c>
      <c r="F221" s="144">
        <v>188410</v>
      </c>
      <c r="G221" s="64"/>
      <c r="H221"/>
    </row>
    <row r="222" spans="1:8" x14ac:dyDescent="0.35">
      <c r="A222" s="7" t="s">
        <v>591</v>
      </c>
      <c r="B222" s="7" t="s">
        <v>592</v>
      </c>
      <c r="C222" s="7" t="s">
        <v>593</v>
      </c>
      <c r="D222" s="7" t="s">
        <v>594</v>
      </c>
      <c r="E222" s="7" t="s">
        <v>561</v>
      </c>
      <c r="F222" s="142">
        <v>60000</v>
      </c>
      <c r="G222" s="64"/>
      <c r="H222"/>
    </row>
    <row r="223" spans="1:8" x14ac:dyDescent="0.35">
      <c r="A223" s="7" t="s">
        <v>595</v>
      </c>
      <c r="B223" s="9" t="s">
        <v>596</v>
      </c>
      <c r="C223" s="9" t="s">
        <v>597</v>
      </c>
      <c r="D223" s="9" t="s">
        <v>598</v>
      </c>
      <c r="E223" s="9" t="s">
        <v>561</v>
      </c>
      <c r="F223" s="146">
        <v>44273</v>
      </c>
      <c r="G223" s="64"/>
      <c r="H223"/>
    </row>
    <row r="224" spans="1:8" x14ac:dyDescent="0.35">
      <c r="A224" s="6" t="s">
        <v>599</v>
      </c>
      <c r="B224" s="6" t="s">
        <v>600</v>
      </c>
      <c r="C224" s="6" t="s">
        <v>601</v>
      </c>
      <c r="D224" s="6" t="s">
        <v>598</v>
      </c>
      <c r="E224" s="6" t="s">
        <v>561</v>
      </c>
      <c r="F224" s="143">
        <v>13625</v>
      </c>
      <c r="G224" s="64"/>
      <c r="H224"/>
    </row>
    <row r="225" spans="1:8" x14ac:dyDescent="0.35">
      <c r="A225" s="8" t="s">
        <v>602</v>
      </c>
      <c r="B225" s="8" t="s">
        <v>603</v>
      </c>
      <c r="C225" s="3" t="s">
        <v>604</v>
      </c>
      <c r="D225" s="3" t="s">
        <v>605</v>
      </c>
      <c r="E225" s="3" t="s">
        <v>561</v>
      </c>
      <c r="F225" s="142">
        <v>152345</v>
      </c>
      <c r="G225" s="64"/>
      <c r="H225"/>
    </row>
    <row r="226" spans="1:8" x14ac:dyDescent="0.35">
      <c r="A226" s="8" t="s">
        <v>606</v>
      </c>
      <c r="B226" s="8" t="s">
        <v>607</v>
      </c>
      <c r="C226" s="3" t="s">
        <v>608</v>
      </c>
      <c r="D226" s="3" t="s">
        <v>609</v>
      </c>
      <c r="E226" s="3" t="s">
        <v>561</v>
      </c>
      <c r="F226" s="142">
        <v>56507</v>
      </c>
      <c r="G226" s="64"/>
      <c r="H226"/>
    </row>
    <row r="227" spans="1:8" x14ac:dyDescent="0.35">
      <c r="A227" s="8" t="s">
        <v>610</v>
      </c>
      <c r="B227" s="8" t="s">
        <v>611</v>
      </c>
      <c r="C227" s="8" t="s">
        <v>612</v>
      </c>
      <c r="D227" s="8" t="s">
        <v>609</v>
      </c>
      <c r="E227" s="8" t="s">
        <v>561</v>
      </c>
      <c r="F227" s="144">
        <v>27098</v>
      </c>
      <c r="G227" s="64"/>
      <c r="H227"/>
    </row>
    <row r="228" spans="1:8" x14ac:dyDescent="0.35">
      <c r="A228" s="7" t="s">
        <v>613</v>
      </c>
      <c r="B228" s="9" t="s">
        <v>614</v>
      </c>
      <c r="C228" s="9" t="s">
        <v>615</v>
      </c>
      <c r="D228" s="9" t="s">
        <v>609</v>
      </c>
      <c r="E228" s="9" t="s">
        <v>561</v>
      </c>
      <c r="F228" s="146">
        <v>34203</v>
      </c>
      <c r="G228" s="64"/>
      <c r="H228"/>
    </row>
    <row r="229" spans="1:8" x14ac:dyDescent="0.35">
      <c r="A229" s="7" t="s">
        <v>616</v>
      </c>
      <c r="B229" s="9" t="s">
        <v>617</v>
      </c>
      <c r="C229" s="9" t="s">
        <v>618</v>
      </c>
      <c r="D229" s="9" t="s">
        <v>609</v>
      </c>
      <c r="E229" s="9" t="s">
        <v>561</v>
      </c>
      <c r="F229" s="146">
        <v>21926</v>
      </c>
      <c r="G229" s="64"/>
      <c r="H229"/>
    </row>
    <row r="230" spans="1:8" x14ac:dyDescent="0.35">
      <c r="A230" s="3" t="s">
        <v>619</v>
      </c>
      <c r="B230" s="3" t="s">
        <v>620</v>
      </c>
      <c r="C230" s="2" t="s">
        <v>621</v>
      </c>
      <c r="D230" s="3" t="s">
        <v>622</v>
      </c>
      <c r="E230" s="3" t="s">
        <v>561</v>
      </c>
      <c r="F230" s="144">
        <v>60000</v>
      </c>
      <c r="G230" s="64"/>
      <c r="H230"/>
    </row>
    <row r="231" spans="1:8" x14ac:dyDescent="0.35">
      <c r="A231" s="7" t="s">
        <v>623</v>
      </c>
      <c r="B231" s="9" t="s">
        <v>624</v>
      </c>
      <c r="C231" s="9" t="s">
        <v>625</v>
      </c>
      <c r="D231" s="9" t="s">
        <v>622</v>
      </c>
      <c r="E231" s="9" t="s">
        <v>561</v>
      </c>
      <c r="F231" s="146">
        <v>19856</v>
      </c>
      <c r="G231" s="64"/>
      <c r="H231"/>
    </row>
    <row r="232" spans="1:8" x14ac:dyDescent="0.35">
      <c r="A232" s="8" t="s">
        <v>626</v>
      </c>
      <c r="B232" s="8" t="s">
        <v>627</v>
      </c>
      <c r="C232" s="8" t="s">
        <v>628</v>
      </c>
      <c r="D232" s="8" t="s">
        <v>622</v>
      </c>
      <c r="E232" s="8" t="s">
        <v>561</v>
      </c>
      <c r="F232" s="144">
        <v>20444</v>
      </c>
      <c r="G232" s="64"/>
      <c r="H232"/>
    </row>
    <row r="233" spans="1:8" x14ac:dyDescent="0.35">
      <c r="A233" s="8" t="s">
        <v>629</v>
      </c>
      <c r="B233" s="8" t="s">
        <v>630</v>
      </c>
      <c r="C233" s="8" t="s">
        <v>631</v>
      </c>
      <c r="D233" s="8" t="s">
        <v>622</v>
      </c>
      <c r="E233" s="8" t="s">
        <v>561</v>
      </c>
      <c r="F233" s="144">
        <v>24403</v>
      </c>
      <c r="G233" s="64"/>
      <c r="H233"/>
    </row>
    <row r="234" spans="1:8" x14ac:dyDescent="0.35">
      <c r="A234" s="8" t="s">
        <v>632</v>
      </c>
      <c r="B234" s="8" t="s">
        <v>633</v>
      </c>
      <c r="C234" s="8" t="s">
        <v>634</v>
      </c>
      <c r="D234" s="8" t="s">
        <v>635</v>
      </c>
      <c r="E234" s="8" t="s">
        <v>561</v>
      </c>
      <c r="F234" s="144">
        <v>135344</v>
      </c>
      <c r="G234" s="64"/>
      <c r="H234"/>
    </row>
    <row r="235" spans="1:8" x14ac:dyDescent="0.35">
      <c r="A235" s="8" t="s">
        <v>636</v>
      </c>
      <c r="B235" s="8" t="s">
        <v>637</v>
      </c>
      <c r="C235" s="8" t="s">
        <v>638</v>
      </c>
      <c r="D235" s="8" t="s">
        <v>639</v>
      </c>
      <c r="E235" s="8" t="s">
        <v>561</v>
      </c>
      <c r="F235" s="144">
        <v>21896</v>
      </c>
      <c r="G235" s="64"/>
      <c r="H235"/>
    </row>
    <row r="236" spans="1:8" x14ac:dyDescent="0.35">
      <c r="A236" s="8" t="s">
        <v>640</v>
      </c>
      <c r="B236" s="8" t="s">
        <v>641</v>
      </c>
      <c r="C236" s="4" t="s">
        <v>642</v>
      </c>
      <c r="D236" s="4" t="s">
        <v>643</v>
      </c>
      <c r="E236" s="3" t="s">
        <v>561</v>
      </c>
      <c r="F236" s="144">
        <v>60000</v>
      </c>
      <c r="G236" s="64"/>
      <c r="H236"/>
    </row>
    <row r="237" spans="1:8" x14ac:dyDescent="0.35">
      <c r="A237" s="8" t="s">
        <v>644</v>
      </c>
      <c r="B237" s="8" t="s">
        <v>645</v>
      </c>
      <c r="C237" s="8" t="s">
        <v>646</v>
      </c>
      <c r="D237" s="8" t="s">
        <v>643</v>
      </c>
      <c r="E237" s="8" t="s">
        <v>561</v>
      </c>
      <c r="F237" s="144">
        <v>20702</v>
      </c>
      <c r="G237" s="64"/>
      <c r="H237"/>
    </row>
    <row r="238" spans="1:8" x14ac:dyDescent="0.35">
      <c r="A238" s="8" t="s">
        <v>647</v>
      </c>
      <c r="B238" s="8" t="s">
        <v>648</v>
      </c>
      <c r="C238" s="8" t="s">
        <v>649</v>
      </c>
      <c r="D238" s="8" t="s">
        <v>643</v>
      </c>
      <c r="E238" s="8" t="s">
        <v>561</v>
      </c>
      <c r="F238" s="144">
        <v>180415</v>
      </c>
      <c r="G238" s="64"/>
      <c r="H238"/>
    </row>
    <row r="239" spans="1:8" x14ac:dyDescent="0.35">
      <c r="A239" s="8" t="s">
        <v>650</v>
      </c>
      <c r="B239" s="8" t="s">
        <v>651</v>
      </c>
      <c r="C239" s="8" t="s">
        <v>652</v>
      </c>
      <c r="D239" s="8" t="s">
        <v>643</v>
      </c>
      <c r="E239" s="8" t="s">
        <v>561</v>
      </c>
      <c r="F239" s="144">
        <v>68606</v>
      </c>
      <c r="G239" s="64"/>
      <c r="H239"/>
    </row>
    <row r="240" spans="1:8" x14ac:dyDescent="0.35">
      <c r="A240" s="8" t="s">
        <v>653</v>
      </c>
      <c r="B240" s="8" t="s">
        <v>654</v>
      </c>
      <c r="C240" s="8" t="s">
        <v>655</v>
      </c>
      <c r="D240" s="8" t="s">
        <v>656</v>
      </c>
      <c r="E240" s="8" t="s">
        <v>561</v>
      </c>
      <c r="F240" s="144">
        <v>33127</v>
      </c>
      <c r="G240" s="64"/>
      <c r="H240"/>
    </row>
    <row r="241" spans="1:8" x14ac:dyDescent="0.35">
      <c r="A241" s="8" t="s">
        <v>657</v>
      </c>
      <c r="B241" s="8" t="s">
        <v>658</v>
      </c>
      <c r="C241" s="8" t="s">
        <v>659</v>
      </c>
      <c r="D241" s="8" t="s">
        <v>656</v>
      </c>
      <c r="E241" s="8" t="s">
        <v>561</v>
      </c>
      <c r="F241" s="144">
        <v>176555</v>
      </c>
      <c r="G241" s="64"/>
      <c r="H241"/>
    </row>
    <row r="242" spans="1:8" x14ac:dyDescent="0.35">
      <c r="A242" s="8" t="s">
        <v>660</v>
      </c>
      <c r="B242" s="8" t="s">
        <v>661</v>
      </c>
      <c r="C242" s="8" t="s">
        <v>662</v>
      </c>
      <c r="D242" s="8" t="s">
        <v>663</v>
      </c>
      <c r="E242" s="8" t="s">
        <v>561</v>
      </c>
      <c r="F242" s="144">
        <v>17824</v>
      </c>
      <c r="G242" s="64"/>
      <c r="H242"/>
    </row>
    <row r="243" spans="1:8" x14ac:dyDescent="0.35">
      <c r="A243" s="8" t="s">
        <v>664</v>
      </c>
      <c r="B243" s="8" t="s">
        <v>665</v>
      </c>
      <c r="C243" s="8" t="s">
        <v>666</v>
      </c>
      <c r="D243" s="8" t="s">
        <v>663</v>
      </c>
      <c r="E243" s="8" t="s">
        <v>561</v>
      </c>
      <c r="F243" s="144">
        <v>25478</v>
      </c>
      <c r="G243" s="64"/>
      <c r="H243"/>
    </row>
    <row r="244" spans="1:8" x14ac:dyDescent="0.35">
      <c r="A244" s="14" t="s">
        <v>667</v>
      </c>
      <c r="B244" s="7" t="s">
        <v>668</v>
      </c>
      <c r="C244" s="8" t="s">
        <v>669</v>
      </c>
      <c r="D244" s="5" t="s">
        <v>663</v>
      </c>
      <c r="E244" s="5" t="s">
        <v>561</v>
      </c>
      <c r="F244" s="143">
        <v>60000</v>
      </c>
      <c r="G244" s="64"/>
      <c r="H244"/>
    </row>
    <row r="245" spans="1:8" x14ac:dyDescent="0.35">
      <c r="A245" s="8" t="s">
        <v>670</v>
      </c>
      <c r="B245" s="8" t="s">
        <v>671</v>
      </c>
      <c r="C245" s="8" t="s">
        <v>672</v>
      </c>
      <c r="D245" s="8" t="s">
        <v>663</v>
      </c>
      <c r="E245" s="8" t="s">
        <v>561</v>
      </c>
      <c r="F245" s="144">
        <v>8800</v>
      </c>
      <c r="G245" s="64"/>
      <c r="H245"/>
    </row>
    <row r="246" spans="1:8" x14ac:dyDescent="0.35">
      <c r="A246" s="8" t="s">
        <v>673</v>
      </c>
      <c r="B246" s="8" t="s">
        <v>674</v>
      </c>
      <c r="C246" s="8" t="s">
        <v>675</v>
      </c>
      <c r="D246" s="8" t="s">
        <v>663</v>
      </c>
      <c r="E246" s="8" t="s">
        <v>561</v>
      </c>
      <c r="F246" s="144">
        <v>34436</v>
      </c>
      <c r="G246" s="64"/>
      <c r="H246"/>
    </row>
    <row r="247" spans="1:8" x14ac:dyDescent="0.35">
      <c r="A247" s="8" t="s">
        <v>676</v>
      </c>
      <c r="B247" s="8" t="s">
        <v>677</v>
      </c>
      <c r="C247" s="8" t="s">
        <v>678</v>
      </c>
      <c r="D247" s="8" t="s">
        <v>663</v>
      </c>
      <c r="E247" s="8" t="s">
        <v>561</v>
      </c>
      <c r="F247" s="144">
        <v>19489</v>
      </c>
      <c r="G247" s="64"/>
      <c r="H247"/>
    </row>
    <row r="248" spans="1:8" x14ac:dyDescent="0.35">
      <c r="A248" s="7" t="s">
        <v>679</v>
      </c>
      <c r="B248" s="7" t="s">
        <v>680</v>
      </c>
      <c r="C248" s="7" t="s">
        <v>681</v>
      </c>
      <c r="D248" s="7" t="s">
        <v>663</v>
      </c>
      <c r="E248" s="7" t="s">
        <v>561</v>
      </c>
      <c r="F248" s="143">
        <v>47241</v>
      </c>
      <c r="G248" s="64"/>
      <c r="H248"/>
    </row>
    <row r="249" spans="1:8" x14ac:dyDescent="0.35">
      <c r="A249" s="8" t="s">
        <v>682</v>
      </c>
      <c r="B249" s="8" t="s">
        <v>683</v>
      </c>
      <c r="C249" s="8" t="s">
        <v>684</v>
      </c>
      <c r="D249" s="8" t="s">
        <v>663</v>
      </c>
      <c r="E249" s="8" t="s">
        <v>561</v>
      </c>
      <c r="F249" s="144">
        <v>208524</v>
      </c>
      <c r="G249" s="64"/>
      <c r="H249"/>
    </row>
    <row r="250" spans="1:8" x14ac:dyDescent="0.35">
      <c r="A250" s="8" t="s">
        <v>685</v>
      </c>
      <c r="B250" s="8" t="s">
        <v>683</v>
      </c>
      <c r="C250" s="3" t="s">
        <v>684</v>
      </c>
      <c r="D250" s="3" t="s">
        <v>663</v>
      </c>
      <c r="E250" s="3" t="s">
        <v>561</v>
      </c>
      <c r="F250" s="142">
        <v>188805</v>
      </c>
      <c r="G250" s="64"/>
      <c r="H250"/>
    </row>
    <row r="251" spans="1:8" x14ac:dyDescent="0.35">
      <c r="A251" s="8" t="s">
        <v>686</v>
      </c>
      <c r="B251" s="8" t="s">
        <v>687</v>
      </c>
      <c r="C251" s="8" t="s">
        <v>688</v>
      </c>
      <c r="D251" s="8" t="s">
        <v>663</v>
      </c>
      <c r="E251" s="8" t="s">
        <v>561</v>
      </c>
      <c r="F251" s="144">
        <v>30527</v>
      </c>
      <c r="G251" s="64"/>
      <c r="H251"/>
    </row>
    <row r="252" spans="1:8" x14ac:dyDescent="0.35">
      <c r="A252" s="8" t="s">
        <v>689</v>
      </c>
      <c r="B252" s="8" t="s">
        <v>690</v>
      </c>
      <c r="C252" s="8" t="s">
        <v>691</v>
      </c>
      <c r="D252" s="8" t="s">
        <v>663</v>
      </c>
      <c r="E252" s="8" t="s">
        <v>561</v>
      </c>
      <c r="F252" s="144">
        <v>73748</v>
      </c>
      <c r="G252" s="64"/>
      <c r="H252"/>
    </row>
    <row r="253" spans="1:8" x14ac:dyDescent="0.35">
      <c r="A253" s="7" t="s">
        <v>692</v>
      </c>
      <c r="B253" s="9" t="s">
        <v>693</v>
      </c>
      <c r="C253" s="9" t="s">
        <v>694</v>
      </c>
      <c r="D253" s="9" t="s">
        <v>663</v>
      </c>
      <c r="E253" s="9" t="s">
        <v>561</v>
      </c>
      <c r="F253" s="146">
        <v>45600</v>
      </c>
      <c r="G253" s="64"/>
      <c r="H253"/>
    </row>
    <row r="254" spans="1:8" x14ac:dyDescent="0.35">
      <c r="A254" s="8" t="s">
        <v>695</v>
      </c>
      <c r="B254" s="8" t="s">
        <v>696</v>
      </c>
      <c r="C254" s="3" t="s">
        <v>697</v>
      </c>
      <c r="D254" s="3" t="s">
        <v>663</v>
      </c>
      <c r="E254" s="3" t="s">
        <v>561</v>
      </c>
      <c r="F254" s="142">
        <v>377744</v>
      </c>
      <c r="G254" s="64"/>
      <c r="H254"/>
    </row>
    <row r="255" spans="1:8" x14ac:dyDescent="0.35">
      <c r="A255" s="8" t="s">
        <v>698</v>
      </c>
      <c r="B255" s="8" t="s">
        <v>699</v>
      </c>
      <c r="C255" s="3" t="s">
        <v>700</v>
      </c>
      <c r="D255" s="3" t="s">
        <v>663</v>
      </c>
      <c r="E255" s="3" t="s">
        <v>561</v>
      </c>
      <c r="F255" s="142">
        <v>63650</v>
      </c>
      <c r="G255" s="64"/>
      <c r="H255"/>
    </row>
    <row r="256" spans="1:8" x14ac:dyDescent="0.35">
      <c r="A256" s="8" t="s">
        <v>701</v>
      </c>
      <c r="B256" s="8" t="s">
        <v>702</v>
      </c>
      <c r="C256" s="8" t="s">
        <v>703</v>
      </c>
      <c r="D256" s="8" t="s">
        <v>663</v>
      </c>
      <c r="E256" s="8" t="s">
        <v>561</v>
      </c>
      <c r="F256" s="144">
        <v>32456</v>
      </c>
      <c r="G256" s="64"/>
      <c r="H256"/>
    </row>
    <row r="257" spans="1:8" x14ac:dyDescent="0.35">
      <c r="A257" s="7" t="s">
        <v>704</v>
      </c>
      <c r="B257" s="9" t="s">
        <v>705</v>
      </c>
      <c r="C257" s="9" t="s">
        <v>706</v>
      </c>
      <c r="D257" s="9" t="s">
        <v>663</v>
      </c>
      <c r="E257" s="9" t="s">
        <v>561</v>
      </c>
      <c r="F257" s="146">
        <v>32558</v>
      </c>
      <c r="G257" s="64"/>
      <c r="H257"/>
    </row>
    <row r="258" spans="1:8" x14ac:dyDescent="0.35">
      <c r="A258" s="8" t="s">
        <v>707</v>
      </c>
      <c r="B258" s="8" t="s">
        <v>705</v>
      </c>
      <c r="C258" s="3" t="s">
        <v>706</v>
      </c>
      <c r="D258" s="3" t="s">
        <v>663</v>
      </c>
      <c r="E258" s="3" t="s">
        <v>561</v>
      </c>
      <c r="F258" s="142">
        <v>39125</v>
      </c>
      <c r="G258" s="64"/>
      <c r="H258"/>
    </row>
    <row r="259" spans="1:8" x14ac:dyDescent="0.35">
      <c r="A259" s="8" t="s">
        <v>708</v>
      </c>
      <c r="B259" s="8" t="s">
        <v>709</v>
      </c>
      <c r="C259" s="8" t="s">
        <v>710</v>
      </c>
      <c r="D259" s="8" t="s">
        <v>663</v>
      </c>
      <c r="E259" s="8" t="s">
        <v>561</v>
      </c>
      <c r="F259" s="144">
        <v>60600</v>
      </c>
      <c r="G259" s="64"/>
      <c r="H259"/>
    </row>
    <row r="260" spans="1:8" x14ac:dyDescent="0.35">
      <c r="A260" s="14" t="s">
        <v>711</v>
      </c>
      <c r="B260" s="7" t="s">
        <v>712</v>
      </c>
      <c r="C260" s="8" t="s">
        <v>713</v>
      </c>
      <c r="D260" s="5" t="s">
        <v>663</v>
      </c>
      <c r="E260" s="5" t="s">
        <v>561</v>
      </c>
      <c r="F260" s="143">
        <v>60000</v>
      </c>
      <c r="G260" s="64"/>
      <c r="H260"/>
    </row>
    <row r="261" spans="1:8" ht="15.65" customHeight="1" x14ac:dyDescent="0.35">
      <c r="A261" s="6" t="s">
        <v>714</v>
      </c>
      <c r="B261" s="6" t="s">
        <v>715</v>
      </c>
      <c r="C261" s="6" t="s">
        <v>716</v>
      </c>
      <c r="D261" s="6" t="s">
        <v>663</v>
      </c>
      <c r="E261" s="6" t="s">
        <v>561</v>
      </c>
      <c r="F261" s="143">
        <v>101725</v>
      </c>
      <c r="G261" s="64"/>
      <c r="H261"/>
    </row>
    <row r="262" spans="1:8" x14ac:dyDescent="0.35">
      <c r="A262" s="7" t="s">
        <v>717</v>
      </c>
      <c r="B262" s="9" t="s">
        <v>718</v>
      </c>
      <c r="C262" s="9" t="s">
        <v>719</v>
      </c>
      <c r="D262" s="9" t="s">
        <v>663</v>
      </c>
      <c r="E262" s="9" t="s">
        <v>561</v>
      </c>
      <c r="F262" s="146">
        <v>48148</v>
      </c>
      <c r="G262" s="64"/>
      <c r="H262"/>
    </row>
    <row r="265" spans="1:8" x14ac:dyDescent="0.35">
      <c r="A265" s="8" t="s">
        <v>720</v>
      </c>
      <c r="B265" s="8" t="s">
        <v>721</v>
      </c>
      <c r="C265" s="3" t="s">
        <v>722</v>
      </c>
      <c r="D265" s="3" t="s">
        <v>663</v>
      </c>
      <c r="E265" s="3" t="s">
        <v>561</v>
      </c>
      <c r="F265" s="142">
        <v>106953</v>
      </c>
      <c r="G265" s="64"/>
      <c r="H265"/>
    </row>
    <row r="266" spans="1:8" x14ac:dyDescent="0.35">
      <c r="A266" s="8" t="s">
        <v>723</v>
      </c>
      <c r="B266" s="8" t="s">
        <v>724</v>
      </c>
      <c r="C266" s="3" t="s">
        <v>725</v>
      </c>
      <c r="D266" s="3" t="s">
        <v>663</v>
      </c>
      <c r="E266" s="3" t="s">
        <v>561</v>
      </c>
      <c r="F266" s="142">
        <v>44402</v>
      </c>
      <c r="G266" s="64"/>
      <c r="H266"/>
    </row>
    <row r="267" spans="1:8" x14ac:dyDescent="0.35">
      <c r="A267" s="8" t="s">
        <v>726</v>
      </c>
      <c r="B267" s="8" t="s">
        <v>727</v>
      </c>
      <c r="C267" s="8" t="s">
        <v>728</v>
      </c>
      <c r="D267" s="8" t="s">
        <v>663</v>
      </c>
      <c r="E267" s="8" t="s">
        <v>561</v>
      </c>
      <c r="F267" s="144">
        <v>101725</v>
      </c>
      <c r="G267" s="64"/>
      <c r="H267"/>
    </row>
    <row r="268" spans="1:8" x14ac:dyDescent="0.35">
      <c r="A268" s="3" t="s">
        <v>729</v>
      </c>
      <c r="B268" s="3" t="s">
        <v>730</v>
      </c>
      <c r="C268" s="7" t="s">
        <v>731</v>
      </c>
      <c r="D268" s="5" t="s">
        <v>663</v>
      </c>
      <c r="E268" s="5" t="s">
        <v>561</v>
      </c>
      <c r="F268" s="142">
        <v>400000</v>
      </c>
      <c r="G268" s="64"/>
      <c r="H268"/>
    </row>
    <row r="269" spans="1:8" x14ac:dyDescent="0.35">
      <c r="A269" s="8" t="s">
        <v>732</v>
      </c>
      <c r="B269" s="8" t="s">
        <v>733</v>
      </c>
      <c r="C269" s="8" t="s">
        <v>734</v>
      </c>
      <c r="D269" s="8" t="s">
        <v>663</v>
      </c>
      <c r="E269" s="8" t="s">
        <v>561</v>
      </c>
      <c r="F269" s="144">
        <v>23021</v>
      </c>
      <c r="G269" s="64"/>
      <c r="H269"/>
    </row>
    <row r="270" spans="1:8" x14ac:dyDescent="0.35">
      <c r="A270" s="8" t="s">
        <v>735</v>
      </c>
      <c r="B270" s="8" t="s">
        <v>736</v>
      </c>
      <c r="C270" s="8" t="s">
        <v>737</v>
      </c>
      <c r="D270" s="8" t="s">
        <v>663</v>
      </c>
      <c r="E270" s="8" t="s">
        <v>561</v>
      </c>
      <c r="F270" s="144">
        <v>240628</v>
      </c>
      <c r="G270" s="64"/>
      <c r="H270"/>
    </row>
    <row r="271" spans="1:8" x14ac:dyDescent="0.35">
      <c r="A271" s="8" t="s">
        <v>738</v>
      </c>
      <c r="B271" s="8" t="s">
        <v>739</v>
      </c>
      <c r="C271" s="8" t="s">
        <v>740</v>
      </c>
      <c r="D271" s="8" t="s">
        <v>663</v>
      </c>
      <c r="E271" s="8" t="s">
        <v>561</v>
      </c>
      <c r="F271" s="144">
        <v>252913</v>
      </c>
      <c r="G271" s="64"/>
      <c r="H271"/>
    </row>
    <row r="272" spans="1:8" x14ac:dyDescent="0.35">
      <c r="A272" s="8" t="s">
        <v>741</v>
      </c>
      <c r="B272" s="8" t="s">
        <v>742</v>
      </c>
      <c r="C272" s="8" t="s">
        <v>743</v>
      </c>
      <c r="D272" s="8" t="s">
        <v>663</v>
      </c>
      <c r="E272" s="8" t="s">
        <v>561</v>
      </c>
      <c r="F272" s="144">
        <v>37715</v>
      </c>
      <c r="G272" s="64"/>
      <c r="H272"/>
    </row>
    <row r="273" spans="1:9" x14ac:dyDescent="0.35">
      <c r="A273" s="7" t="s">
        <v>744</v>
      </c>
      <c r="B273" s="9" t="s">
        <v>745</v>
      </c>
      <c r="C273" s="9" t="s">
        <v>746</v>
      </c>
      <c r="D273" s="9" t="s">
        <v>663</v>
      </c>
      <c r="E273" s="9" t="s">
        <v>561</v>
      </c>
      <c r="F273" s="146">
        <v>48840</v>
      </c>
      <c r="G273" s="64"/>
      <c r="H273"/>
    </row>
    <row r="274" spans="1:9" x14ac:dyDescent="0.35">
      <c r="A274" s="8" t="s">
        <v>747</v>
      </c>
      <c r="B274" s="8" t="s">
        <v>748</v>
      </c>
      <c r="C274" s="8" t="s">
        <v>749</v>
      </c>
      <c r="D274" s="8" t="s">
        <v>663</v>
      </c>
      <c r="E274" s="8" t="s">
        <v>561</v>
      </c>
      <c r="F274" s="144">
        <v>39742</v>
      </c>
      <c r="G274" s="64"/>
      <c r="H274"/>
    </row>
    <row r="275" spans="1:9" x14ac:dyDescent="0.35">
      <c r="A275" s="8" t="s">
        <v>750</v>
      </c>
      <c r="B275" s="8" t="s">
        <v>751</v>
      </c>
      <c r="C275" s="8" t="s">
        <v>752</v>
      </c>
      <c r="D275" s="8" t="s">
        <v>663</v>
      </c>
      <c r="E275" s="8" t="s">
        <v>561</v>
      </c>
      <c r="F275" s="144">
        <v>18507</v>
      </c>
      <c r="G275" s="64"/>
      <c r="H275"/>
    </row>
    <row r="276" spans="1:9" x14ac:dyDescent="0.35">
      <c r="A276" s="8" t="s">
        <v>753</v>
      </c>
      <c r="B276" s="8" t="s">
        <v>754</v>
      </c>
      <c r="C276" s="8" t="s">
        <v>755</v>
      </c>
      <c r="D276" s="8" t="s">
        <v>663</v>
      </c>
      <c r="E276" s="8" t="s">
        <v>561</v>
      </c>
      <c r="F276" s="144">
        <v>170420</v>
      </c>
      <c r="G276" s="64"/>
      <c r="H276"/>
    </row>
    <row r="277" spans="1:9" x14ac:dyDescent="0.35">
      <c r="A277" s="8" t="s">
        <v>756</v>
      </c>
      <c r="B277" s="8" t="s">
        <v>757</v>
      </c>
      <c r="C277" s="8" t="s">
        <v>758</v>
      </c>
      <c r="D277" s="8" t="s">
        <v>663</v>
      </c>
      <c r="E277" s="8" t="s">
        <v>561</v>
      </c>
      <c r="F277" s="144">
        <v>46159</v>
      </c>
      <c r="G277" s="64"/>
      <c r="H277"/>
    </row>
    <row r="278" spans="1:9" x14ac:dyDescent="0.35">
      <c r="A278" s="8" t="s">
        <v>759</v>
      </c>
      <c r="B278" s="8" t="s">
        <v>760</v>
      </c>
      <c r="C278" s="8" t="s">
        <v>761</v>
      </c>
      <c r="D278" s="8" t="s">
        <v>663</v>
      </c>
      <c r="E278" s="8" t="s">
        <v>561</v>
      </c>
      <c r="F278" s="144">
        <v>142857</v>
      </c>
      <c r="G278" s="64"/>
      <c r="H278"/>
    </row>
    <row r="279" spans="1:9" x14ac:dyDescent="0.35">
      <c r="A279" s="8" t="s">
        <v>762</v>
      </c>
      <c r="B279" s="8" t="s">
        <v>763</v>
      </c>
      <c r="C279" s="8" t="s">
        <v>764</v>
      </c>
      <c r="D279" s="8" t="s">
        <v>663</v>
      </c>
      <c r="E279" s="8" t="s">
        <v>561</v>
      </c>
      <c r="F279" s="144">
        <v>24009</v>
      </c>
      <c r="G279" s="64"/>
      <c r="H279"/>
    </row>
    <row r="280" spans="1:9" x14ac:dyDescent="0.35">
      <c r="A280" s="8" t="s">
        <v>765</v>
      </c>
      <c r="B280" s="8" t="s">
        <v>766</v>
      </c>
      <c r="C280" s="8" t="s">
        <v>767</v>
      </c>
      <c r="D280" s="8" t="s">
        <v>663</v>
      </c>
      <c r="E280" s="8" t="s">
        <v>561</v>
      </c>
      <c r="F280" s="144">
        <v>154931</v>
      </c>
      <c r="G280" s="64"/>
      <c r="H280"/>
    </row>
    <row r="281" spans="1:9" x14ac:dyDescent="0.35">
      <c r="A281" s="8" t="s">
        <v>768</v>
      </c>
      <c r="B281" s="8" t="s">
        <v>769</v>
      </c>
      <c r="C281" s="8" t="s">
        <v>770</v>
      </c>
      <c r="D281" s="8" t="s">
        <v>663</v>
      </c>
      <c r="E281" s="8" t="s">
        <v>561</v>
      </c>
      <c r="F281" s="144">
        <v>1100</v>
      </c>
      <c r="G281" s="64"/>
      <c r="H281"/>
    </row>
    <row r="282" spans="1:9" x14ac:dyDescent="0.35">
      <c r="A282" s="8" t="s">
        <v>771</v>
      </c>
      <c r="B282" s="8" t="s">
        <v>772</v>
      </c>
      <c r="C282" s="8" t="s">
        <v>773</v>
      </c>
      <c r="D282" s="8" t="s">
        <v>663</v>
      </c>
      <c r="E282" s="8" t="s">
        <v>561</v>
      </c>
      <c r="F282" s="144">
        <v>56375</v>
      </c>
      <c r="G282" s="64"/>
      <c r="H282"/>
    </row>
    <row r="283" spans="1:9" x14ac:dyDescent="0.35">
      <c r="A283" s="7" t="s">
        <v>774</v>
      </c>
      <c r="B283" s="9" t="s">
        <v>775</v>
      </c>
      <c r="C283" s="9" t="s">
        <v>776</v>
      </c>
      <c r="D283" s="9" t="s">
        <v>663</v>
      </c>
      <c r="E283" s="9" t="s">
        <v>561</v>
      </c>
      <c r="F283" s="146">
        <v>24910</v>
      </c>
      <c r="G283" s="64"/>
      <c r="H283"/>
    </row>
    <row r="284" spans="1:9" x14ac:dyDescent="0.35">
      <c r="A284" s="6" t="s">
        <v>777</v>
      </c>
      <c r="B284" s="6" t="s">
        <v>778</v>
      </c>
      <c r="C284" s="6" t="s">
        <v>779</v>
      </c>
      <c r="D284" s="6" t="s">
        <v>663</v>
      </c>
      <c r="E284" s="6" t="s">
        <v>561</v>
      </c>
      <c r="F284" s="143">
        <v>145550</v>
      </c>
      <c r="G284" s="64"/>
      <c r="H284"/>
    </row>
    <row r="285" spans="1:9" x14ac:dyDescent="0.35">
      <c r="A285" s="8" t="s">
        <v>780</v>
      </c>
      <c r="B285" s="8" t="s">
        <v>781</v>
      </c>
      <c r="C285" s="8" t="s">
        <v>782</v>
      </c>
      <c r="D285" s="8" t="s">
        <v>663</v>
      </c>
      <c r="E285" s="8" t="s">
        <v>561</v>
      </c>
      <c r="F285" s="144">
        <v>27049</v>
      </c>
      <c r="G285" s="64"/>
      <c r="H285"/>
    </row>
    <row r="286" spans="1:9" x14ac:dyDescent="0.35">
      <c r="A286" s="6" t="s">
        <v>783</v>
      </c>
      <c r="B286" s="6" t="s">
        <v>784</v>
      </c>
      <c r="C286" s="6" t="s">
        <v>785</v>
      </c>
      <c r="D286" s="6" t="s">
        <v>663</v>
      </c>
      <c r="E286" s="6" t="s">
        <v>786</v>
      </c>
      <c r="F286" s="143">
        <v>60550</v>
      </c>
      <c r="G286" s="64">
        <f>SUM(F183:F286)</f>
        <v>31153863</v>
      </c>
      <c r="H286" s="158"/>
      <c r="I286" s="136">
        <f>G286-H286</f>
        <v>31153863</v>
      </c>
    </row>
    <row r="287" spans="1:9" x14ac:dyDescent="0.35">
      <c r="A287" s="8" t="s">
        <v>787</v>
      </c>
      <c r="B287" s="8" t="s">
        <v>788</v>
      </c>
      <c r="C287" s="8" t="s">
        <v>789</v>
      </c>
      <c r="D287" s="8" t="s">
        <v>663</v>
      </c>
      <c r="E287" s="8" t="s">
        <v>561</v>
      </c>
      <c r="F287" s="144">
        <v>21488</v>
      </c>
      <c r="G287" s="64"/>
      <c r="H287"/>
    </row>
    <row r="288" spans="1:9" x14ac:dyDescent="0.35">
      <c r="A288" s="8" t="s">
        <v>790</v>
      </c>
      <c r="B288" s="8" t="s">
        <v>791</v>
      </c>
      <c r="C288" s="3" t="s">
        <v>792</v>
      </c>
      <c r="D288" s="3" t="s">
        <v>663</v>
      </c>
      <c r="E288" s="3" t="s">
        <v>561</v>
      </c>
      <c r="F288" s="142">
        <v>36032</v>
      </c>
      <c r="G288" s="64"/>
      <c r="H288"/>
    </row>
    <row r="289" spans="1:8" x14ac:dyDescent="0.35">
      <c r="A289" s="8" t="s">
        <v>793</v>
      </c>
      <c r="B289" s="8" t="s">
        <v>794</v>
      </c>
      <c r="C289" s="8" t="s">
        <v>795</v>
      </c>
      <c r="D289" s="8" t="s">
        <v>663</v>
      </c>
      <c r="E289" s="8" t="s">
        <v>561</v>
      </c>
      <c r="F289" s="144">
        <v>115040</v>
      </c>
      <c r="G289" s="64"/>
      <c r="H289"/>
    </row>
    <row r="290" spans="1:8" x14ac:dyDescent="0.35">
      <c r="A290" s="8" t="s">
        <v>796</v>
      </c>
      <c r="B290" s="8" t="s">
        <v>797</v>
      </c>
      <c r="C290" s="8" t="s">
        <v>798</v>
      </c>
      <c r="D290" s="8" t="s">
        <v>663</v>
      </c>
      <c r="E290" s="8" t="s">
        <v>561</v>
      </c>
      <c r="F290" s="144">
        <v>17662</v>
      </c>
      <c r="G290" s="64"/>
      <c r="H290"/>
    </row>
    <row r="291" spans="1:8" x14ac:dyDescent="0.35">
      <c r="A291" s="6" t="s">
        <v>799</v>
      </c>
      <c r="B291" s="6" t="s">
        <v>800</v>
      </c>
      <c r="C291" s="6" t="s">
        <v>801</v>
      </c>
      <c r="D291" s="6" t="s">
        <v>663</v>
      </c>
      <c r="E291" s="6" t="s">
        <v>561</v>
      </c>
      <c r="F291" s="143">
        <v>192150</v>
      </c>
      <c r="G291" s="64"/>
      <c r="H291"/>
    </row>
    <row r="292" spans="1:8" x14ac:dyDescent="0.35">
      <c r="A292" s="8" t="s">
        <v>802</v>
      </c>
      <c r="B292" s="8" t="s">
        <v>803</v>
      </c>
      <c r="C292" s="8" t="s">
        <v>804</v>
      </c>
      <c r="D292" s="8" t="s">
        <v>663</v>
      </c>
      <c r="E292" s="8" t="s">
        <v>561</v>
      </c>
      <c r="F292" s="144">
        <v>18900</v>
      </c>
      <c r="G292" s="64"/>
      <c r="H292"/>
    </row>
    <row r="293" spans="1:8" x14ac:dyDescent="0.35">
      <c r="A293" s="8" t="s">
        <v>805</v>
      </c>
      <c r="B293" s="8" t="s">
        <v>806</v>
      </c>
      <c r="C293" s="3" t="s">
        <v>807</v>
      </c>
      <c r="D293" s="3" t="s">
        <v>663</v>
      </c>
      <c r="E293" s="3" t="s">
        <v>561</v>
      </c>
      <c r="F293" s="142">
        <v>24500</v>
      </c>
      <c r="G293" s="64"/>
      <c r="H293"/>
    </row>
    <row r="294" spans="1:8" x14ac:dyDescent="0.35">
      <c r="A294" s="8" t="s">
        <v>808</v>
      </c>
      <c r="B294" s="8" t="s">
        <v>600</v>
      </c>
      <c r="C294" s="8" t="s">
        <v>601</v>
      </c>
      <c r="D294" s="8" t="s">
        <v>663</v>
      </c>
      <c r="E294" s="8" t="s">
        <v>561</v>
      </c>
      <c r="F294" s="144">
        <v>4850</v>
      </c>
      <c r="G294" s="64"/>
      <c r="H294"/>
    </row>
    <row r="295" spans="1:8" x14ac:dyDescent="0.35">
      <c r="A295" s="8" t="s">
        <v>809</v>
      </c>
      <c r="B295" s="8" t="s">
        <v>810</v>
      </c>
      <c r="C295" s="8" t="s">
        <v>811</v>
      </c>
      <c r="D295" s="8" t="s">
        <v>663</v>
      </c>
      <c r="E295" s="8" t="s">
        <v>561</v>
      </c>
      <c r="F295" s="144">
        <v>37592</v>
      </c>
      <c r="G295" s="64"/>
      <c r="H295"/>
    </row>
    <row r="296" spans="1:8" x14ac:dyDescent="0.35">
      <c r="A296" s="3" t="s">
        <v>812</v>
      </c>
      <c r="B296" s="3" t="s">
        <v>813</v>
      </c>
      <c r="C296" s="7" t="s">
        <v>814</v>
      </c>
      <c r="D296" s="5" t="s">
        <v>663</v>
      </c>
      <c r="E296" s="5" t="s">
        <v>561</v>
      </c>
      <c r="F296" s="142">
        <v>400000</v>
      </c>
      <c r="G296" s="64"/>
      <c r="H296"/>
    </row>
    <row r="297" spans="1:8" x14ac:dyDescent="0.35">
      <c r="A297" s="7" t="s">
        <v>815</v>
      </c>
      <c r="B297" s="9" t="s">
        <v>816</v>
      </c>
      <c r="C297" s="9" t="s">
        <v>817</v>
      </c>
      <c r="D297" s="9" t="s">
        <v>663</v>
      </c>
      <c r="E297" s="9" t="s">
        <v>561</v>
      </c>
      <c r="F297" s="146">
        <v>39972</v>
      </c>
      <c r="G297" s="64"/>
      <c r="H297"/>
    </row>
    <row r="298" spans="1:8" x14ac:dyDescent="0.35">
      <c r="A298" s="8" t="s">
        <v>818</v>
      </c>
      <c r="B298" s="8" t="s">
        <v>819</v>
      </c>
      <c r="C298" s="8" t="s">
        <v>820</v>
      </c>
      <c r="D298" s="8" t="s">
        <v>663</v>
      </c>
      <c r="E298" s="8" t="s">
        <v>561</v>
      </c>
      <c r="F298" s="144">
        <v>198130</v>
      </c>
      <c r="G298" s="64"/>
      <c r="H298"/>
    </row>
    <row r="299" spans="1:8" x14ac:dyDescent="0.35">
      <c r="A299" s="8" t="s">
        <v>821</v>
      </c>
      <c r="B299" s="8" t="s">
        <v>822</v>
      </c>
      <c r="C299" s="8" t="s">
        <v>823</v>
      </c>
      <c r="D299" s="8" t="s">
        <v>663</v>
      </c>
      <c r="E299" s="8" t="s">
        <v>561</v>
      </c>
      <c r="F299" s="144">
        <v>36048</v>
      </c>
      <c r="G299" s="64"/>
      <c r="H299"/>
    </row>
    <row r="300" spans="1:8" x14ac:dyDescent="0.35">
      <c r="A300" s="8" t="s">
        <v>824</v>
      </c>
      <c r="B300" s="8" t="s">
        <v>718</v>
      </c>
      <c r="C300" s="4" t="s">
        <v>719</v>
      </c>
      <c r="D300" s="2" t="s">
        <v>825</v>
      </c>
      <c r="E300" s="4" t="s">
        <v>561</v>
      </c>
      <c r="F300" s="144">
        <v>60000</v>
      </c>
      <c r="G300" s="64"/>
      <c r="H300"/>
    </row>
    <row r="301" spans="1:8" x14ac:dyDescent="0.35">
      <c r="A301" s="7" t="s">
        <v>826</v>
      </c>
      <c r="B301" s="9" t="s">
        <v>827</v>
      </c>
      <c r="C301" s="9" t="s">
        <v>828</v>
      </c>
      <c r="D301" s="9" t="s">
        <v>829</v>
      </c>
      <c r="E301" s="9" t="s">
        <v>561</v>
      </c>
      <c r="F301" s="146">
        <v>20443</v>
      </c>
      <c r="G301" s="64"/>
      <c r="H301"/>
    </row>
    <row r="302" spans="1:8" x14ac:dyDescent="0.35">
      <c r="A302" s="7" t="s">
        <v>830</v>
      </c>
      <c r="B302" s="9" t="s">
        <v>831</v>
      </c>
      <c r="C302" s="9" t="s">
        <v>832</v>
      </c>
      <c r="D302" s="9" t="s">
        <v>829</v>
      </c>
      <c r="E302" s="9" t="s">
        <v>561</v>
      </c>
      <c r="F302" s="146">
        <v>52155</v>
      </c>
      <c r="G302" s="64"/>
      <c r="H302"/>
    </row>
    <row r="303" spans="1:8" x14ac:dyDescent="0.35">
      <c r="A303" s="6" t="s">
        <v>833</v>
      </c>
      <c r="B303" s="6" t="s">
        <v>834</v>
      </c>
      <c r="C303" s="6" t="s">
        <v>835</v>
      </c>
      <c r="D303" s="6" t="s">
        <v>829</v>
      </c>
      <c r="E303" s="6" t="s">
        <v>561</v>
      </c>
      <c r="F303" s="143">
        <v>68450</v>
      </c>
      <c r="G303" s="64"/>
      <c r="H303"/>
    </row>
    <row r="304" spans="1:8" x14ac:dyDescent="0.35">
      <c r="A304" s="8" t="s">
        <v>836</v>
      </c>
      <c r="B304" s="8" t="s">
        <v>837</v>
      </c>
      <c r="C304" s="8" t="s">
        <v>838</v>
      </c>
      <c r="D304" s="8" t="s">
        <v>839</v>
      </c>
      <c r="E304" s="8" t="s">
        <v>561</v>
      </c>
      <c r="F304" s="144">
        <v>112500</v>
      </c>
      <c r="G304" s="64"/>
      <c r="H304"/>
    </row>
    <row r="305" spans="1:8" x14ac:dyDescent="0.35">
      <c r="A305" s="8" t="s">
        <v>840</v>
      </c>
      <c r="B305" s="8" t="s">
        <v>841</v>
      </c>
      <c r="C305" s="8" t="s">
        <v>842</v>
      </c>
      <c r="D305" s="8" t="s">
        <v>843</v>
      </c>
      <c r="E305" s="8" t="s">
        <v>561</v>
      </c>
      <c r="F305" s="144">
        <v>17768</v>
      </c>
      <c r="G305" s="64"/>
      <c r="H305"/>
    </row>
    <row r="306" spans="1:8" x14ac:dyDescent="0.35">
      <c r="A306" s="8" t="s">
        <v>844</v>
      </c>
      <c r="B306" s="8" t="s">
        <v>845</v>
      </c>
      <c r="C306" s="8" t="s">
        <v>846</v>
      </c>
      <c r="D306" s="8" t="s">
        <v>843</v>
      </c>
      <c r="E306" s="8" t="s">
        <v>561</v>
      </c>
      <c r="F306" s="144">
        <v>44842</v>
      </c>
      <c r="G306" s="64"/>
      <c r="H306"/>
    </row>
    <row r="307" spans="1:8" x14ac:dyDescent="0.35">
      <c r="A307" s="8" t="s">
        <v>847</v>
      </c>
      <c r="B307" s="8" t="s">
        <v>848</v>
      </c>
      <c r="C307" s="8" t="s">
        <v>849</v>
      </c>
      <c r="D307" s="8" t="s">
        <v>843</v>
      </c>
      <c r="E307" s="8" t="s">
        <v>561</v>
      </c>
      <c r="F307" s="144">
        <v>32077</v>
      </c>
      <c r="G307" s="64"/>
      <c r="H307"/>
    </row>
    <row r="308" spans="1:8" x14ac:dyDescent="0.35">
      <c r="A308" s="8" t="s">
        <v>850</v>
      </c>
      <c r="B308" s="8" t="s">
        <v>851</v>
      </c>
      <c r="C308" s="8" t="s">
        <v>852</v>
      </c>
      <c r="D308" s="8" t="s">
        <v>853</v>
      </c>
      <c r="E308" s="8" t="s">
        <v>561</v>
      </c>
      <c r="F308" s="144">
        <v>130700</v>
      </c>
      <c r="G308" s="64"/>
      <c r="H308"/>
    </row>
    <row r="309" spans="1:8" x14ac:dyDescent="0.35">
      <c r="A309" s="8" t="s">
        <v>854</v>
      </c>
      <c r="B309" s="8" t="s">
        <v>855</v>
      </c>
      <c r="C309" s="8" t="s">
        <v>856</v>
      </c>
      <c r="D309" s="8" t="s">
        <v>857</v>
      </c>
      <c r="E309" s="8" t="s">
        <v>561</v>
      </c>
      <c r="F309" s="144">
        <v>27089</v>
      </c>
      <c r="G309" s="64"/>
      <c r="H309"/>
    </row>
    <row r="310" spans="1:8" x14ac:dyDescent="0.35">
      <c r="A310" s="8" t="s">
        <v>858</v>
      </c>
      <c r="B310" s="8" t="s">
        <v>859</v>
      </c>
      <c r="C310" s="8" t="s">
        <v>860</v>
      </c>
      <c r="D310" s="8" t="s">
        <v>857</v>
      </c>
      <c r="E310" s="8" t="s">
        <v>561</v>
      </c>
      <c r="F310" s="144">
        <v>21300</v>
      </c>
      <c r="G310" s="64"/>
      <c r="H310"/>
    </row>
    <row r="311" spans="1:8" x14ac:dyDescent="0.35">
      <c r="A311" s="7" t="s">
        <v>861</v>
      </c>
      <c r="B311" s="9" t="s">
        <v>862</v>
      </c>
      <c r="C311" s="9" t="s">
        <v>863</v>
      </c>
      <c r="D311" s="9" t="s">
        <v>864</v>
      </c>
      <c r="E311" s="9" t="s">
        <v>561</v>
      </c>
      <c r="F311" s="146">
        <v>35440</v>
      </c>
      <c r="G311" s="64"/>
      <c r="H311"/>
    </row>
    <row r="312" spans="1:8" x14ac:dyDescent="0.35">
      <c r="A312" s="8" t="s">
        <v>865</v>
      </c>
      <c r="B312" s="8" t="s">
        <v>866</v>
      </c>
      <c r="C312" s="8" t="s">
        <v>867</v>
      </c>
      <c r="D312" s="8" t="s">
        <v>868</v>
      </c>
      <c r="E312" s="8" t="s">
        <v>561</v>
      </c>
      <c r="F312" s="144">
        <v>21867</v>
      </c>
      <c r="G312" s="64"/>
      <c r="H312"/>
    </row>
    <row r="313" spans="1:8" s="22" customFormat="1" x14ac:dyDescent="0.35">
      <c r="A313" s="20"/>
      <c r="B313" s="20"/>
      <c r="C313" s="20"/>
      <c r="D313" s="20"/>
      <c r="E313" s="20" t="s">
        <v>869</v>
      </c>
      <c r="F313" s="175">
        <f>SUM(F212:F312)</f>
        <v>7269124</v>
      </c>
      <c r="G313" s="53"/>
    </row>
    <row r="314" spans="1:8" x14ac:dyDescent="0.35">
      <c r="A314" s="8"/>
      <c r="B314" s="8"/>
      <c r="C314" s="8"/>
      <c r="D314" s="8"/>
      <c r="G314" s="64"/>
      <c r="H314"/>
    </row>
    <row r="315" spans="1:8" x14ac:dyDescent="0.35">
      <c r="A315" s="8" t="s">
        <v>870</v>
      </c>
      <c r="B315" s="8" t="s">
        <v>871</v>
      </c>
      <c r="C315" s="8" t="s">
        <v>872</v>
      </c>
      <c r="D315" s="8" t="s">
        <v>590</v>
      </c>
      <c r="E315" s="8" t="s">
        <v>561</v>
      </c>
      <c r="F315" s="144">
        <v>50972</v>
      </c>
      <c r="G315" s="176"/>
      <c r="H315"/>
    </row>
    <row r="316" spans="1:8" x14ac:dyDescent="0.35">
      <c r="A316" s="8" t="s">
        <v>873</v>
      </c>
      <c r="B316" s="8" t="s">
        <v>874</v>
      </c>
      <c r="C316" s="8" t="s">
        <v>875</v>
      </c>
      <c r="D316" s="8" t="s">
        <v>590</v>
      </c>
      <c r="E316" s="8" t="s">
        <v>561</v>
      </c>
      <c r="F316" s="144">
        <v>35420</v>
      </c>
      <c r="G316" s="176"/>
      <c r="H316"/>
    </row>
    <row r="317" spans="1:8" ht="13.75" customHeight="1" x14ac:dyDescent="0.35">
      <c r="A317" s="8" t="s">
        <v>876</v>
      </c>
      <c r="B317" s="8" t="s">
        <v>877</v>
      </c>
      <c r="C317" s="8" t="s">
        <v>878</v>
      </c>
      <c r="D317" s="8" t="s">
        <v>590</v>
      </c>
      <c r="E317" s="8" t="s">
        <v>561</v>
      </c>
      <c r="F317" s="144">
        <v>248880</v>
      </c>
      <c r="G317" s="176"/>
      <c r="H317"/>
    </row>
    <row r="318" spans="1:8" ht="10.5" customHeight="1" x14ac:dyDescent="0.35">
      <c r="A318" s="13" t="s">
        <v>879</v>
      </c>
      <c r="B318" s="13" t="s">
        <v>880</v>
      </c>
      <c r="C318" s="8" t="s">
        <v>881</v>
      </c>
      <c r="D318" s="13" t="s">
        <v>656</v>
      </c>
      <c r="E318" s="13" t="s">
        <v>561</v>
      </c>
      <c r="F318" s="177">
        <v>112356</v>
      </c>
      <c r="G318" s="176"/>
      <c r="H318"/>
    </row>
    <row r="319" spans="1:8" x14ac:dyDescent="0.35">
      <c r="A319" s="8" t="s">
        <v>882</v>
      </c>
      <c r="B319" s="8" t="s">
        <v>883</v>
      </c>
      <c r="C319" s="8" t="s">
        <v>881</v>
      </c>
      <c r="D319" s="8" t="s">
        <v>656</v>
      </c>
      <c r="E319" s="8" t="s">
        <v>561</v>
      </c>
      <c r="F319" s="144">
        <v>489098</v>
      </c>
      <c r="G319" s="176"/>
      <c r="H319"/>
    </row>
    <row r="320" spans="1:8" x14ac:dyDescent="0.35">
      <c r="A320" s="13" t="s">
        <v>884</v>
      </c>
      <c r="B320" s="13" t="s">
        <v>885</v>
      </c>
      <c r="C320" s="6" t="s">
        <v>886</v>
      </c>
      <c r="D320" s="13" t="s">
        <v>663</v>
      </c>
      <c r="E320" s="13" t="s">
        <v>561</v>
      </c>
      <c r="F320" s="177">
        <v>180666</v>
      </c>
      <c r="G320" s="176"/>
      <c r="H320"/>
    </row>
    <row r="321" spans="1:8" x14ac:dyDescent="0.35">
      <c r="A321" s="8" t="s">
        <v>887</v>
      </c>
      <c r="B321" s="8" t="s">
        <v>885</v>
      </c>
      <c r="C321" s="8" t="s">
        <v>886</v>
      </c>
      <c r="D321" s="8" t="s">
        <v>663</v>
      </c>
      <c r="E321" s="8" t="s">
        <v>561</v>
      </c>
      <c r="F321" s="144">
        <v>139800</v>
      </c>
      <c r="G321" s="176"/>
      <c r="H321"/>
    </row>
    <row r="322" spans="1:8" x14ac:dyDescent="0.35">
      <c r="A322" s="8" t="s">
        <v>888</v>
      </c>
      <c r="B322" s="8" t="s">
        <v>889</v>
      </c>
      <c r="C322" s="8" t="s">
        <v>890</v>
      </c>
      <c r="D322" s="8" t="s">
        <v>663</v>
      </c>
      <c r="E322" s="8" t="s">
        <v>561</v>
      </c>
      <c r="F322" s="144">
        <v>106564</v>
      </c>
      <c r="G322" s="176"/>
      <c r="H322"/>
    </row>
    <row r="323" spans="1:8" x14ac:dyDescent="0.35">
      <c r="A323" s="8" t="s">
        <v>891</v>
      </c>
      <c r="B323" s="8" t="s">
        <v>892</v>
      </c>
      <c r="C323" s="8" t="s">
        <v>893</v>
      </c>
      <c r="D323" s="8" t="s">
        <v>663</v>
      </c>
      <c r="E323" s="8" t="s">
        <v>561</v>
      </c>
      <c r="F323" s="144">
        <v>183928</v>
      </c>
      <c r="G323" s="176"/>
      <c r="H323"/>
    </row>
    <row r="324" spans="1:8" x14ac:dyDescent="0.35">
      <c r="A324" s="8" t="s">
        <v>894</v>
      </c>
      <c r="B324" s="8" t="s">
        <v>895</v>
      </c>
      <c r="C324" s="8" t="s">
        <v>896</v>
      </c>
      <c r="D324" s="8" t="s">
        <v>663</v>
      </c>
      <c r="E324" s="8" t="s">
        <v>561</v>
      </c>
      <c r="F324" s="144">
        <v>2278128</v>
      </c>
      <c r="G324" s="176"/>
      <c r="H324"/>
    </row>
    <row r="325" spans="1:8" x14ac:dyDescent="0.35">
      <c r="A325" s="8" t="s">
        <v>897</v>
      </c>
      <c r="B325" s="8" t="s">
        <v>898</v>
      </c>
      <c r="C325" s="3" t="s">
        <v>899</v>
      </c>
      <c r="D325" s="3" t="s">
        <v>663</v>
      </c>
      <c r="E325" s="3" t="s">
        <v>561</v>
      </c>
      <c r="F325" s="142">
        <v>133924</v>
      </c>
      <c r="G325" s="176"/>
      <c r="H325"/>
    </row>
    <row r="326" spans="1:8" x14ac:dyDescent="0.35">
      <c r="A326" s="13" t="s">
        <v>900</v>
      </c>
      <c r="B326" s="13" t="s">
        <v>1516</v>
      </c>
      <c r="C326" s="6" t="s">
        <v>896</v>
      </c>
      <c r="D326" s="13" t="s">
        <v>663</v>
      </c>
      <c r="E326" s="13" t="s">
        <v>561</v>
      </c>
      <c r="F326" s="177">
        <v>556668</v>
      </c>
      <c r="G326" s="176"/>
      <c r="H326"/>
    </row>
    <row r="327" spans="1:8" x14ac:dyDescent="0.35">
      <c r="A327" s="8" t="s">
        <v>901</v>
      </c>
      <c r="B327" s="8" t="s">
        <v>902</v>
      </c>
      <c r="C327" s="8" t="s">
        <v>903</v>
      </c>
      <c r="D327" s="8" t="s">
        <v>663</v>
      </c>
      <c r="E327" s="8" t="s">
        <v>561</v>
      </c>
      <c r="F327" s="144">
        <v>197304</v>
      </c>
      <c r="G327" s="176"/>
      <c r="H327"/>
    </row>
    <row r="328" spans="1:8" x14ac:dyDescent="0.35">
      <c r="A328" s="8" t="s">
        <v>904</v>
      </c>
      <c r="B328" s="8" t="s">
        <v>905</v>
      </c>
      <c r="C328" s="8" t="s">
        <v>906</v>
      </c>
      <c r="D328" s="8" t="s">
        <v>663</v>
      </c>
      <c r="E328" s="8" t="s">
        <v>561</v>
      </c>
      <c r="F328" s="144">
        <v>106908</v>
      </c>
      <c r="G328" s="176"/>
      <c r="H328"/>
    </row>
    <row r="329" spans="1:8" x14ac:dyDescent="0.35">
      <c r="A329" s="13" t="s">
        <v>907</v>
      </c>
      <c r="B329" s="13" t="s">
        <v>908</v>
      </c>
      <c r="C329" s="6" t="s">
        <v>909</v>
      </c>
      <c r="D329" s="13" t="s">
        <v>663</v>
      </c>
      <c r="E329" s="13" t="s">
        <v>561</v>
      </c>
      <c r="F329" s="177">
        <v>59450</v>
      </c>
      <c r="G329" s="176"/>
      <c r="H329"/>
    </row>
    <row r="330" spans="1:8" x14ac:dyDescent="0.35">
      <c r="A330" s="8" t="s">
        <v>910</v>
      </c>
      <c r="B330" s="8" t="s">
        <v>911</v>
      </c>
      <c r="C330" s="8" t="s">
        <v>909</v>
      </c>
      <c r="D330" s="8" t="s">
        <v>663</v>
      </c>
      <c r="E330" s="8" t="s">
        <v>561</v>
      </c>
      <c r="F330" s="144">
        <v>1834466</v>
      </c>
      <c r="G330" s="176"/>
      <c r="H330"/>
    </row>
    <row r="331" spans="1:8" x14ac:dyDescent="0.35">
      <c r="A331" s="8" t="s">
        <v>912</v>
      </c>
      <c r="B331" s="8" t="s">
        <v>913</v>
      </c>
      <c r="C331" s="8" t="s">
        <v>914</v>
      </c>
      <c r="D331" s="8" t="s">
        <v>663</v>
      </c>
      <c r="E331" s="8" t="s">
        <v>561</v>
      </c>
      <c r="F331" s="144">
        <v>55048</v>
      </c>
      <c r="G331" s="176"/>
      <c r="H331"/>
    </row>
    <row r="332" spans="1:8" x14ac:dyDescent="0.35">
      <c r="A332" s="8" t="s">
        <v>915</v>
      </c>
      <c r="B332" s="8" t="s">
        <v>916</v>
      </c>
      <c r="C332" s="8" t="s">
        <v>917</v>
      </c>
      <c r="D332" s="8" t="s">
        <v>663</v>
      </c>
      <c r="E332" s="8" t="s">
        <v>561</v>
      </c>
      <c r="F332" s="144">
        <v>621904</v>
      </c>
      <c r="G332" s="176"/>
      <c r="H332"/>
    </row>
    <row r="333" spans="1:8" s="21" customFormat="1" x14ac:dyDescent="0.35">
      <c r="A333" s="19"/>
      <c r="B333" s="19"/>
      <c r="C333" s="19"/>
      <c r="D333" s="19"/>
      <c r="E333" s="19" t="s">
        <v>139</v>
      </c>
      <c r="F333" s="174">
        <f>SUM(F315:F332)</f>
        <v>7391484</v>
      </c>
      <c r="G333" s="48"/>
    </row>
    <row r="334" spans="1:8" s="21" customFormat="1" ht="14.25" customHeight="1" x14ac:dyDescent="0.35">
      <c r="A334" s="19"/>
      <c r="B334" s="19"/>
      <c r="C334" s="19"/>
      <c r="D334" s="19"/>
      <c r="E334" s="20" t="s">
        <v>918</v>
      </c>
      <c r="F334" s="49">
        <f>F333+F313</f>
        <v>14660608</v>
      </c>
      <c r="H334" s="92">
        <f>F334</f>
        <v>14660608</v>
      </c>
    </row>
    <row r="335" spans="1:8" s="78" customFormat="1" x14ac:dyDescent="0.35">
      <c r="A335" s="114"/>
      <c r="B335" s="114"/>
      <c r="C335" s="114"/>
      <c r="D335" s="114"/>
      <c r="E335" s="115"/>
      <c r="F335" s="116"/>
      <c r="H335" s="96"/>
    </row>
    <row r="336" spans="1:8" x14ac:dyDescent="0.35">
      <c r="A336" s="85" t="s">
        <v>919</v>
      </c>
      <c r="B336" s="85" t="s">
        <v>920</v>
      </c>
      <c r="C336" s="85" t="s">
        <v>921</v>
      </c>
      <c r="D336" s="85" t="s">
        <v>922</v>
      </c>
      <c r="E336" s="85" t="s">
        <v>923</v>
      </c>
      <c r="F336" s="86">
        <v>7350</v>
      </c>
    </row>
    <row r="337" spans="1:8" s="96" customFormat="1" x14ac:dyDescent="0.35">
      <c r="A337" s="94" t="s">
        <v>924</v>
      </c>
      <c r="B337" s="94" t="s">
        <v>925</v>
      </c>
      <c r="C337" s="94" t="s">
        <v>926</v>
      </c>
      <c r="D337" s="94" t="s">
        <v>922</v>
      </c>
      <c r="E337" s="94" t="s">
        <v>923</v>
      </c>
      <c r="F337" s="95">
        <v>116600</v>
      </c>
      <c r="G337" s="92">
        <f>F337+F338</f>
        <v>245054</v>
      </c>
    </row>
    <row r="338" spans="1:8" s="96" customFormat="1" x14ac:dyDescent="0.35">
      <c r="A338" s="94" t="s">
        <v>927</v>
      </c>
      <c r="B338" s="94" t="s">
        <v>925</v>
      </c>
      <c r="C338" s="97" t="s">
        <v>926</v>
      </c>
      <c r="D338" s="97" t="s">
        <v>922</v>
      </c>
      <c r="E338" s="97" t="s">
        <v>923</v>
      </c>
      <c r="F338" s="98">
        <v>128454</v>
      </c>
    </row>
    <row r="339" spans="1:8" x14ac:dyDescent="0.35">
      <c r="A339" s="8" t="s">
        <v>928</v>
      </c>
      <c r="B339" s="8" t="s">
        <v>929</v>
      </c>
      <c r="C339" s="8" t="s">
        <v>930</v>
      </c>
      <c r="D339" s="8" t="s">
        <v>922</v>
      </c>
      <c r="E339" s="8" t="s">
        <v>923</v>
      </c>
      <c r="F339" s="44">
        <v>30904</v>
      </c>
    </row>
    <row r="340" spans="1:8" x14ac:dyDescent="0.35">
      <c r="A340" s="8" t="s">
        <v>931</v>
      </c>
      <c r="B340" s="8" t="s">
        <v>932</v>
      </c>
      <c r="C340" s="8" t="s">
        <v>933</v>
      </c>
      <c r="D340" s="8" t="s">
        <v>922</v>
      </c>
      <c r="E340" s="8" t="s">
        <v>923</v>
      </c>
      <c r="F340" s="44">
        <v>21108</v>
      </c>
    </row>
    <row r="341" spans="1:8" x14ac:dyDescent="0.35">
      <c r="A341" s="8" t="s">
        <v>934</v>
      </c>
      <c r="B341" s="8" t="s">
        <v>935</v>
      </c>
      <c r="C341" s="3" t="s">
        <v>936</v>
      </c>
      <c r="D341" s="3" t="s">
        <v>937</v>
      </c>
      <c r="E341" s="3" t="s">
        <v>923</v>
      </c>
      <c r="F341" s="47">
        <v>20020</v>
      </c>
    </row>
    <row r="342" spans="1:8" x14ac:dyDescent="0.35">
      <c r="A342" s="8" t="s">
        <v>938</v>
      </c>
      <c r="B342" s="8" t="s">
        <v>939</v>
      </c>
      <c r="C342" s="3" t="s">
        <v>940</v>
      </c>
      <c r="D342" s="3" t="s">
        <v>941</v>
      </c>
      <c r="E342" s="3" t="s">
        <v>923</v>
      </c>
      <c r="F342" s="47">
        <v>65375</v>
      </c>
    </row>
    <row r="343" spans="1:8" x14ac:dyDescent="0.35">
      <c r="A343" s="8" t="s">
        <v>942</v>
      </c>
      <c r="B343" s="8" t="s">
        <v>943</v>
      </c>
      <c r="C343" s="4" t="s">
        <v>944</v>
      </c>
      <c r="D343" s="5" t="s">
        <v>941</v>
      </c>
      <c r="E343" s="4" t="s">
        <v>923</v>
      </c>
      <c r="F343" s="44">
        <v>60000</v>
      </c>
    </row>
    <row r="344" spans="1:8" s="96" customFormat="1" x14ac:dyDescent="0.35">
      <c r="A344" s="94" t="s">
        <v>945</v>
      </c>
      <c r="B344" s="94" t="s">
        <v>946</v>
      </c>
      <c r="C344" s="94" t="s">
        <v>947</v>
      </c>
      <c r="D344" s="94" t="s">
        <v>941</v>
      </c>
      <c r="E344" s="94" t="s">
        <v>923</v>
      </c>
      <c r="F344" s="95">
        <v>35209</v>
      </c>
      <c r="G344" s="92">
        <f>F344+F345</f>
        <v>85833</v>
      </c>
    </row>
    <row r="345" spans="1:8" s="96" customFormat="1" x14ac:dyDescent="0.35">
      <c r="A345" s="94" t="s">
        <v>948</v>
      </c>
      <c r="B345" s="94" t="s">
        <v>946</v>
      </c>
      <c r="C345" s="97" t="s">
        <v>947</v>
      </c>
      <c r="D345" s="97" t="s">
        <v>941</v>
      </c>
      <c r="E345" s="97" t="s">
        <v>923</v>
      </c>
      <c r="F345" s="98">
        <v>50624</v>
      </c>
    </row>
    <row r="346" spans="1:8" x14ac:dyDescent="0.35">
      <c r="A346" s="7" t="s">
        <v>949</v>
      </c>
      <c r="B346" s="9" t="s">
        <v>950</v>
      </c>
      <c r="C346" s="9" t="s">
        <v>951</v>
      </c>
      <c r="D346" s="9" t="s">
        <v>952</v>
      </c>
      <c r="E346" s="9" t="s">
        <v>923</v>
      </c>
      <c r="F346" s="46">
        <v>24447</v>
      </c>
    </row>
    <row r="347" spans="1:8" x14ac:dyDescent="0.35">
      <c r="A347" s="117"/>
      <c r="B347" s="117"/>
      <c r="C347" s="117"/>
      <c r="D347" s="117"/>
      <c r="E347" s="118" t="s">
        <v>170</v>
      </c>
      <c r="F347" s="119">
        <f>SUM(F336:F346)</f>
        <v>560091</v>
      </c>
    </row>
    <row r="348" spans="1:8" s="21" customFormat="1" x14ac:dyDescent="0.35">
      <c r="A348" s="19"/>
      <c r="B348" s="19"/>
      <c r="C348" s="23"/>
      <c r="D348" s="23"/>
      <c r="E348" s="35" t="s">
        <v>953</v>
      </c>
      <c r="F348" s="119">
        <f>SUM(F336:F346)</f>
        <v>560091</v>
      </c>
      <c r="H348" s="92">
        <f>F348</f>
        <v>560091</v>
      </c>
    </row>
    <row r="349" spans="1:8" x14ac:dyDescent="0.35">
      <c r="A349" s="8"/>
      <c r="B349" s="8"/>
      <c r="C349" s="3"/>
      <c r="D349" s="3"/>
      <c r="E349" s="3"/>
      <c r="F349" s="47"/>
    </row>
    <row r="350" spans="1:8" x14ac:dyDescent="0.35">
      <c r="A350" s="8" t="s">
        <v>954</v>
      </c>
      <c r="B350" s="8" t="s">
        <v>955</v>
      </c>
      <c r="C350" s="8" t="s">
        <v>956</v>
      </c>
      <c r="D350" s="8" t="s">
        <v>957</v>
      </c>
      <c r="E350" s="8" t="s">
        <v>958</v>
      </c>
      <c r="F350" s="44">
        <v>18442</v>
      </c>
    </row>
    <row r="351" spans="1:8" x14ac:dyDescent="0.35">
      <c r="A351" s="8" t="s">
        <v>959</v>
      </c>
      <c r="B351" s="8" t="s">
        <v>960</v>
      </c>
      <c r="C351" s="3" t="s">
        <v>961</v>
      </c>
      <c r="D351" s="3" t="s">
        <v>962</v>
      </c>
      <c r="E351" s="3" t="s">
        <v>958</v>
      </c>
      <c r="F351" s="47">
        <v>28510</v>
      </c>
    </row>
    <row r="352" spans="1:8" x14ac:dyDescent="0.35">
      <c r="A352" s="8" t="s">
        <v>963</v>
      </c>
      <c r="B352" s="8" t="s">
        <v>964</v>
      </c>
      <c r="C352" s="8" t="s">
        <v>965</v>
      </c>
      <c r="D352" s="8" t="s">
        <v>966</v>
      </c>
      <c r="E352" s="8" t="s">
        <v>958</v>
      </c>
      <c r="F352" s="44">
        <v>140450</v>
      </c>
    </row>
    <row r="353" spans="1:7" x14ac:dyDescent="0.35">
      <c r="A353" s="8" t="s">
        <v>967</v>
      </c>
      <c r="B353" s="8" t="s">
        <v>968</v>
      </c>
      <c r="C353" s="8" t="s">
        <v>969</v>
      </c>
      <c r="D353" s="8" t="s">
        <v>966</v>
      </c>
      <c r="E353" s="8" t="s">
        <v>958</v>
      </c>
      <c r="F353" s="44">
        <v>20722</v>
      </c>
    </row>
    <row r="354" spans="1:7" x14ac:dyDescent="0.35">
      <c r="A354" s="3" t="s">
        <v>970</v>
      </c>
      <c r="B354" s="3" t="s">
        <v>971</v>
      </c>
      <c r="C354" s="7" t="s">
        <v>972</v>
      </c>
      <c r="D354" s="7" t="s">
        <v>973</v>
      </c>
      <c r="E354" s="5" t="s">
        <v>958</v>
      </c>
      <c r="F354" s="47">
        <v>400000</v>
      </c>
    </row>
    <row r="355" spans="1:7" x14ac:dyDescent="0.35">
      <c r="A355" s="7" t="s">
        <v>974</v>
      </c>
      <c r="B355" s="9" t="s">
        <v>975</v>
      </c>
      <c r="C355" s="9" t="s">
        <v>976</v>
      </c>
      <c r="D355" s="9" t="s">
        <v>977</v>
      </c>
      <c r="E355" s="9" t="s">
        <v>958</v>
      </c>
      <c r="F355" s="46">
        <v>23806</v>
      </c>
    </row>
    <row r="356" spans="1:7" x14ac:dyDescent="0.35">
      <c r="A356" s="8" t="s">
        <v>978</v>
      </c>
      <c r="B356" s="8" t="s">
        <v>979</v>
      </c>
      <c r="C356" s="8" t="s">
        <v>980</v>
      </c>
      <c r="D356" s="8" t="s">
        <v>981</v>
      </c>
      <c r="E356" s="8" t="s">
        <v>958</v>
      </c>
      <c r="F356" s="44">
        <v>18821</v>
      </c>
    </row>
    <row r="357" spans="1:7" ht="14.25" customHeight="1" x14ac:dyDescent="0.35">
      <c r="A357" s="7" t="s">
        <v>982</v>
      </c>
      <c r="B357" s="7" t="s">
        <v>983</v>
      </c>
      <c r="C357" s="7" t="s">
        <v>984</v>
      </c>
      <c r="D357" s="7" t="s">
        <v>985</v>
      </c>
      <c r="E357" s="7" t="s">
        <v>958</v>
      </c>
      <c r="F357" s="52">
        <v>25959</v>
      </c>
    </row>
    <row r="358" spans="1:7" x14ac:dyDescent="0.35">
      <c r="A358" s="8" t="s">
        <v>986</v>
      </c>
      <c r="B358" s="8" t="s">
        <v>987</v>
      </c>
      <c r="C358" s="8" t="s">
        <v>988</v>
      </c>
      <c r="D358" s="8" t="s">
        <v>981</v>
      </c>
      <c r="E358" s="8" t="s">
        <v>958</v>
      </c>
      <c r="F358" s="44">
        <v>13200</v>
      </c>
    </row>
    <row r="359" spans="1:7" x14ac:dyDescent="0.35">
      <c r="A359" s="8" t="s">
        <v>989</v>
      </c>
      <c r="B359" s="8" t="s">
        <v>990</v>
      </c>
      <c r="C359" s="8" t="s">
        <v>991</v>
      </c>
      <c r="D359" s="8" t="s">
        <v>981</v>
      </c>
      <c r="E359" s="8" t="s">
        <v>958</v>
      </c>
      <c r="F359" s="44">
        <v>23212</v>
      </c>
    </row>
    <row r="360" spans="1:7" x14ac:dyDescent="0.35">
      <c r="A360" s="8" t="s">
        <v>992</v>
      </c>
      <c r="B360" s="8" t="s">
        <v>993</v>
      </c>
      <c r="C360" s="3" t="s">
        <v>994</v>
      </c>
      <c r="D360" s="3" t="s">
        <v>981</v>
      </c>
      <c r="E360" s="3" t="s">
        <v>958</v>
      </c>
      <c r="F360" s="47">
        <v>24660</v>
      </c>
    </row>
    <row r="361" spans="1:7" x14ac:dyDescent="0.35">
      <c r="A361" s="7" t="s">
        <v>995</v>
      </c>
      <c r="B361" s="9" t="s">
        <v>996</v>
      </c>
      <c r="C361" s="9" t="s">
        <v>997</v>
      </c>
      <c r="D361" s="9" t="s">
        <v>981</v>
      </c>
      <c r="E361" s="9" t="s">
        <v>958</v>
      </c>
      <c r="F361" s="46">
        <v>28856</v>
      </c>
    </row>
    <row r="362" spans="1:7" x14ac:dyDescent="0.35">
      <c r="A362" s="8" t="s">
        <v>998</v>
      </c>
      <c r="B362" s="8" t="s">
        <v>999</v>
      </c>
      <c r="C362" s="8" t="s">
        <v>1000</v>
      </c>
      <c r="D362" s="8" t="s">
        <v>981</v>
      </c>
      <c r="E362" s="8" t="s">
        <v>958</v>
      </c>
      <c r="F362" s="44">
        <v>24000</v>
      </c>
    </row>
    <row r="363" spans="1:7" x14ac:dyDescent="0.35">
      <c r="A363" s="15" t="s">
        <v>1001</v>
      </c>
      <c r="B363" s="14" t="s">
        <v>1002</v>
      </c>
      <c r="C363" s="7" t="s">
        <v>1003</v>
      </c>
      <c r="D363" s="5" t="s">
        <v>981</v>
      </c>
      <c r="E363" s="5" t="s">
        <v>958</v>
      </c>
      <c r="F363" s="52">
        <v>60000</v>
      </c>
    </row>
    <row r="364" spans="1:7" x14ac:dyDescent="0.35">
      <c r="A364" s="7" t="s">
        <v>1004</v>
      </c>
      <c r="B364" s="9" t="s">
        <v>1005</v>
      </c>
      <c r="C364" s="9" t="s">
        <v>1006</v>
      </c>
      <c r="D364" s="9" t="s">
        <v>981</v>
      </c>
      <c r="E364" s="9" t="s">
        <v>958</v>
      </c>
      <c r="F364" s="46">
        <v>20106</v>
      </c>
    </row>
    <row r="365" spans="1:7" x14ac:dyDescent="0.35">
      <c r="A365" s="6" t="s">
        <v>1007</v>
      </c>
      <c r="B365" s="6" t="s">
        <v>1008</v>
      </c>
      <c r="C365" s="6" t="s">
        <v>1009</v>
      </c>
      <c r="D365" s="6" t="s">
        <v>981</v>
      </c>
      <c r="E365" s="6" t="s">
        <v>958</v>
      </c>
      <c r="F365" s="52">
        <v>367725</v>
      </c>
    </row>
    <row r="366" spans="1:7" x14ac:dyDescent="0.35">
      <c r="A366" s="8" t="s">
        <v>1010</v>
      </c>
      <c r="B366" s="8" t="s">
        <v>1011</v>
      </c>
      <c r="C366" s="3" t="s">
        <v>1012</v>
      </c>
      <c r="D366" s="3" t="s">
        <v>981</v>
      </c>
      <c r="E366" s="3" t="s">
        <v>958</v>
      </c>
      <c r="F366" s="47">
        <v>30885</v>
      </c>
    </row>
    <row r="367" spans="1:7" x14ac:dyDescent="0.35">
      <c r="E367" s="22" t="s">
        <v>525</v>
      </c>
      <c r="F367" s="53">
        <f>SUM(F350:F366)</f>
        <v>1269354</v>
      </c>
    </row>
    <row r="368" spans="1:7" s="96" customFormat="1" x14ac:dyDescent="0.35">
      <c r="A368" s="97" t="s">
        <v>1013</v>
      </c>
      <c r="B368" s="97" t="s">
        <v>1014</v>
      </c>
      <c r="C368" s="99" t="s">
        <v>1015</v>
      </c>
      <c r="D368" s="99" t="s">
        <v>981</v>
      </c>
      <c r="E368" s="128" t="s">
        <v>958</v>
      </c>
      <c r="F368" s="98">
        <v>250000</v>
      </c>
      <c r="G368" s="92">
        <f>F368+F369</f>
        <v>702030</v>
      </c>
    </row>
    <row r="369" spans="1:8" s="96" customFormat="1" x14ac:dyDescent="0.35">
      <c r="A369" s="94" t="s">
        <v>1016</v>
      </c>
      <c r="B369" s="94" t="s">
        <v>1017</v>
      </c>
      <c r="C369" s="94" t="s">
        <v>1015</v>
      </c>
      <c r="D369" s="94" t="s">
        <v>981</v>
      </c>
      <c r="E369" s="94" t="s">
        <v>958</v>
      </c>
      <c r="F369" s="95">
        <v>452030</v>
      </c>
    </row>
    <row r="370" spans="1:8" s="123" customFormat="1" x14ac:dyDescent="0.35">
      <c r="A370" s="120" t="s">
        <v>1018</v>
      </c>
      <c r="B370" s="120" t="s">
        <v>1019</v>
      </c>
      <c r="C370" s="121" t="s">
        <v>1020</v>
      </c>
      <c r="D370" s="121" t="s">
        <v>981</v>
      </c>
      <c r="E370" s="121" t="s">
        <v>958</v>
      </c>
      <c r="F370" s="122">
        <v>250000</v>
      </c>
      <c r="G370" s="129">
        <f>SUM(F370:F372)</f>
        <v>3401383</v>
      </c>
      <c r="H370" s="96"/>
    </row>
    <row r="371" spans="1:8" s="123" customFormat="1" x14ac:dyDescent="0.35">
      <c r="A371" s="124" t="s">
        <v>1021</v>
      </c>
      <c r="B371" s="124" t="s">
        <v>1019</v>
      </c>
      <c r="C371" s="125" t="s">
        <v>1020</v>
      </c>
      <c r="D371" s="124" t="s">
        <v>981</v>
      </c>
      <c r="E371" s="124" t="s">
        <v>958</v>
      </c>
      <c r="F371" s="126">
        <v>693865</v>
      </c>
      <c r="H371" s="96"/>
    </row>
    <row r="372" spans="1:8" s="123" customFormat="1" x14ac:dyDescent="0.35">
      <c r="A372" s="125" t="s">
        <v>1022</v>
      </c>
      <c r="B372" s="125" t="s">
        <v>1023</v>
      </c>
      <c r="C372" s="125" t="s">
        <v>1020</v>
      </c>
      <c r="D372" s="125" t="s">
        <v>981</v>
      </c>
      <c r="E372" s="125" t="s">
        <v>958</v>
      </c>
      <c r="F372" s="127">
        <v>2457518</v>
      </c>
      <c r="H372" s="96"/>
    </row>
    <row r="373" spans="1:8" x14ac:dyDescent="0.35">
      <c r="E373" s="22" t="s">
        <v>139</v>
      </c>
      <c r="F373" s="53">
        <f>SUM(F368:F372)</f>
        <v>4103413</v>
      </c>
    </row>
    <row r="375" spans="1:8" x14ac:dyDescent="0.35">
      <c r="E375" s="22" t="s">
        <v>1024</v>
      </c>
      <c r="F375" s="53">
        <f>F373+F367</f>
        <v>5372767</v>
      </c>
      <c r="H375" s="92">
        <f>F375</f>
        <v>5372767</v>
      </c>
    </row>
    <row r="376" spans="1:8" s="78" customFormat="1" x14ac:dyDescent="0.35">
      <c r="F376" s="130"/>
      <c r="H376" s="96"/>
    </row>
    <row r="377" spans="1:8" x14ac:dyDescent="0.35">
      <c r="A377" s="8" t="s">
        <v>1025</v>
      </c>
      <c r="B377" s="8" t="s">
        <v>1026</v>
      </c>
      <c r="C377" s="3" t="s">
        <v>1027</v>
      </c>
      <c r="D377" s="3" t="s">
        <v>1028</v>
      </c>
      <c r="E377" s="3" t="s">
        <v>1029</v>
      </c>
      <c r="F377" s="47">
        <v>25425</v>
      </c>
    </row>
    <row r="378" spans="1:8" x14ac:dyDescent="0.35">
      <c r="A378" s="8" t="s">
        <v>1030</v>
      </c>
      <c r="B378" s="8" t="s">
        <v>1031</v>
      </c>
      <c r="C378" s="3" t="s">
        <v>1032</v>
      </c>
      <c r="D378" s="3" t="s">
        <v>1028</v>
      </c>
      <c r="E378" s="3" t="s">
        <v>1029</v>
      </c>
      <c r="F378" s="47">
        <v>40479</v>
      </c>
    </row>
    <row r="379" spans="1:8" x14ac:dyDescent="0.35">
      <c r="A379" s="8" t="s">
        <v>1033</v>
      </c>
      <c r="B379" s="8" t="s">
        <v>1034</v>
      </c>
      <c r="C379" s="3" t="s">
        <v>1035</v>
      </c>
      <c r="D379" s="3" t="s">
        <v>1028</v>
      </c>
      <c r="E379" s="3" t="s">
        <v>1029</v>
      </c>
      <c r="F379" s="47">
        <v>52170</v>
      </c>
    </row>
    <row r="380" spans="1:8" x14ac:dyDescent="0.35">
      <c r="A380" s="8" t="s">
        <v>1036</v>
      </c>
      <c r="B380" s="8" t="s">
        <v>1037</v>
      </c>
      <c r="C380" s="8" t="s">
        <v>1038</v>
      </c>
      <c r="D380" s="8" t="s">
        <v>1039</v>
      </c>
      <c r="E380" s="8" t="s">
        <v>1029</v>
      </c>
      <c r="F380" s="44">
        <v>23771</v>
      </c>
    </row>
    <row r="381" spans="1:8" x14ac:dyDescent="0.35">
      <c r="A381" s="10" t="s">
        <v>1040</v>
      </c>
      <c r="B381" s="12" t="s">
        <v>1041</v>
      </c>
      <c r="C381" s="9" t="s">
        <v>1042</v>
      </c>
      <c r="D381" s="11" t="s">
        <v>1043</v>
      </c>
      <c r="E381" s="12" t="s">
        <v>1029</v>
      </c>
      <c r="F381" s="46">
        <v>59669</v>
      </c>
    </row>
    <row r="382" spans="1:8" x14ac:dyDescent="0.35">
      <c r="A382" s="7" t="s">
        <v>1044</v>
      </c>
      <c r="B382" s="7" t="s">
        <v>1045</v>
      </c>
      <c r="C382" s="9" t="s">
        <v>1046</v>
      </c>
      <c r="D382" s="9" t="s">
        <v>1047</v>
      </c>
      <c r="E382" s="11" t="s">
        <v>1029</v>
      </c>
      <c r="F382" s="46">
        <v>33830</v>
      </c>
    </row>
    <row r="383" spans="1:8" x14ac:dyDescent="0.35">
      <c r="A383" s="8" t="s">
        <v>1048</v>
      </c>
      <c r="B383" s="8" t="s">
        <v>1049</v>
      </c>
      <c r="C383" s="3" t="s">
        <v>1050</v>
      </c>
      <c r="D383" s="3" t="s">
        <v>1047</v>
      </c>
      <c r="E383" s="3" t="s">
        <v>1029</v>
      </c>
      <c r="F383" s="47">
        <v>19240</v>
      </c>
    </row>
    <row r="384" spans="1:8" x14ac:dyDescent="0.35">
      <c r="A384" s="10"/>
      <c r="B384" s="12"/>
      <c r="C384" s="9"/>
      <c r="D384" s="11"/>
      <c r="E384" s="35" t="s">
        <v>259</v>
      </c>
      <c r="F384" s="57">
        <f>SUM(F377:F383)</f>
        <v>254584</v>
      </c>
    </row>
    <row r="385" spans="1:8" s="31" customFormat="1" x14ac:dyDescent="0.35">
      <c r="A385" s="34" t="s">
        <v>1051</v>
      </c>
      <c r="B385" s="34" t="s">
        <v>1052</v>
      </c>
      <c r="C385" s="34" t="s">
        <v>1053</v>
      </c>
      <c r="D385" s="34" t="s">
        <v>1028</v>
      </c>
      <c r="E385" s="34" t="s">
        <v>1029</v>
      </c>
      <c r="F385" s="59">
        <v>412680</v>
      </c>
      <c r="H385" s="96"/>
    </row>
    <row r="386" spans="1:8" s="31" customFormat="1" x14ac:dyDescent="0.35">
      <c r="A386" s="32" t="s">
        <v>1054</v>
      </c>
      <c r="B386" s="32" t="s">
        <v>1055</v>
      </c>
      <c r="C386" s="34" t="s">
        <v>1053</v>
      </c>
      <c r="D386" s="28" t="s">
        <v>1056</v>
      </c>
      <c r="E386" s="28" t="s">
        <v>1057</v>
      </c>
      <c r="F386" s="58">
        <v>160046</v>
      </c>
      <c r="H386" s="96"/>
    </row>
    <row r="387" spans="1:8" x14ac:dyDescent="0.35">
      <c r="A387" s="13"/>
      <c r="B387" s="13"/>
      <c r="C387" s="8"/>
      <c r="D387" s="3"/>
      <c r="E387" s="35" t="s">
        <v>139</v>
      </c>
      <c r="F387" s="57">
        <f>F385+F386</f>
        <v>572726</v>
      </c>
    </row>
    <row r="388" spans="1:8" x14ac:dyDescent="0.35">
      <c r="A388" s="13"/>
      <c r="B388" s="13"/>
      <c r="C388" s="8"/>
      <c r="D388" s="3"/>
      <c r="E388" s="35" t="s">
        <v>1058</v>
      </c>
      <c r="F388" s="57">
        <f>F387+F384</f>
        <v>827310</v>
      </c>
      <c r="H388" s="92">
        <f>F388</f>
        <v>827310</v>
      </c>
    </row>
    <row r="389" spans="1:8" s="78" customFormat="1" x14ac:dyDescent="0.35">
      <c r="F389" s="130"/>
      <c r="H389" s="96"/>
    </row>
    <row r="390" spans="1:8" x14ac:dyDescent="0.35">
      <c r="A390" s="8" t="s">
        <v>1059</v>
      </c>
      <c r="B390" s="8" t="s">
        <v>1060</v>
      </c>
      <c r="C390" s="8" t="s">
        <v>1061</v>
      </c>
      <c r="D390" s="8" t="s">
        <v>1062</v>
      </c>
      <c r="E390" s="8" t="s">
        <v>1063</v>
      </c>
      <c r="F390" s="44">
        <v>19144</v>
      </c>
    </row>
    <row r="391" spans="1:8" s="96" customFormat="1" x14ac:dyDescent="0.35">
      <c r="A391" s="94" t="s">
        <v>1064</v>
      </c>
      <c r="B391" s="94" t="s">
        <v>1065</v>
      </c>
      <c r="C391" s="94" t="s">
        <v>1066</v>
      </c>
      <c r="D391" s="94" t="s">
        <v>1067</v>
      </c>
      <c r="E391" s="94" t="s">
        <v>1063</v>
      </c>
      <c r="F391" s="95">
        <v>137184</v>
      </c>
      <c r="G391" s="92">
        <f>F391+F392</f>
        <v>367192</v>
      </c>
    </row>
    <row r="392" spans="1:8" s="96" customFormat="1" x14ac:dyDescent="0.35">
      <c r="A392" s="94" t="s">
        <v>1068</v>
      </c>
      <c r="B392" s="94" t="s">
        <v>1065</v>
      </c>
      <c r="C392" s="97" t="s">
        <v>1066</v>
      </c>
      <c r="D392" s="97" t="s">
        <v>1067</v>
      </c>
      <c r="E392" s="97" t="s">
        <v>1063</v>
      </c>
      <c r="F392" s="98">
        <v>230008</v>
      </c>
    </row>
    <row r="393" spans="1:8" x14ac:dyDescent="0.35">
      <c r="A393" s="8" t="s">
        <v>1069</v>
      </c>
      <c r="B393" s="8" t="s">
        <v>1070</v>
      </c>
      <c r="C393" s="8" t="s">
        <v>1071</v>
      </c>
      <c r="D393" s="8" t="s">
        <v>1072</v>
      </c>
      <c r="E393" s="8" t="s">
        <v>1063</v>
      </c>
      <c r="F393" s="44">
        <v>17461</v>
      </c>
    </row>
    <row r="394" spans="1:8" x14ac:dyDescent="0.35">
      <c r="A394" s="8" t="s">
        <v>1073</v>
      </c>
      <c r="B394" s="8" t="s">
        <v>1074</v>
      </c>
      <c r="C394" s="3" t="s">
        <v>1075</v>
      </c>
      <c r="D394" s="3" t="s">
        <v>1072</v>
      </c>
      <c r="E394" s="3" t="s">
        <v>1063</v>
      </c>
      <c r="F394" s="47">
        <v>271229</v>
      </c>
    </row>
    <row r="395" spans="1:8" x14ac:dyDescent="0.35">
      <c r="A395" s="3" t="s">
        <v>1076</v>
      </c>
      <c r="B395" s="3" t="s">
        <v>1077</v>
      </c>
      <c r="C395" s="5" t="s">
        <v>1078</v>
      </c>
      <c r="D395" s="5" t="s">
        <v>1079</v>
      </c>
      <c r="E395" s="5" t="s">
        <v>1063</v>
      </c>
      <c r="F395" s="47">
        <v>250000</v>
      </c>
    </row>
    <row r="396" spans="1:8" x14ac:dyDescent="0.35">
      <c r="A396" s="8" t="s">
        <v>1080</v>
      </c>
      <c r="B396" s="8" t="s">
        <v>1081</v>
      </c>
      <c r="C396" s="3" t="s">
        <v>1082</v>
      </c>
      <c r="D396" s="3" t="s">
        <v>1083</v>
      </c>
      <c r="E396" s="3" t="s">
        <v>1063</v>
      </c>
      <c r="F396" s="47">
        <v>25640</v>
      </c>
    </row>
    <row r="397" spans="1:8" s="22" customFormat="1" x14ac:dyDescent="0.35">
      <c r="A397" s="20"/>
      <c r="B397" s="20"/>
      <c r="C397" s="35"/>
      <c r="D397" s="35"/>
      <c r="E397" s="35" t="s">
        <v>134</v>
      </c>
      <c r="F397" s="131">
        <f>SUM(F390:F396)</f>
        <v>950666</v>
      </c>
      <c r="H397" s="171"/>
    </row>
    <row r="398" spans="1:8" x14ac:dyDescent="0.35">
      <c r="A398" s="20" t="s">
        <v>1084</v>
      </c>
      <c r="B398" s="20" t="s">
        <v>1085</v>
      </c>
      <c r="C398" s="20" t="s">
        <v>1086</v>
      </c>
      <c r="D398" s="20" t="s">
        <v>1087</v>
      </c>
      <c r="E398" s="20" t="s">
        <v>139</v>
      </c>
      <c r="F398" s="49">
        <v>1315496</v>
      </c>
    </row>
    <row r="399" spans="1:8" x14ac:dyDescent="0.35">
      <c r="A399" s="138"/>
      <c r="B399" s="138"/>
      <c r="C399" s="138"/>
      <c r="D399" s="138"/>
      <c r="E399" s="138" t="s">
        <v>1088</v>
      </c>
      <c r="F399" s="139">
        <f>F398+F397</f>
        <v>2266162</v>
      </c>
      <c r="H399" s="92">
        <f>F399</f>
        <v>2266162</v>
      </c>
    </row>
    <row r="400" spans="1:8" s="78" customFormat="1" x14ac:dyDescent="0.35">
      <c r="F400" s="130"/>
      <c r="H400" s="96"/>
    </row>
    <row r="401" spans="1:6" x14ac:dyDescent="0.35">
      <c r="A401" s="8" t="s">
        <v>1089</v>
      </c>
      <c r="B401" s="8" t="s">
        <v>1090</v>
      </c>
      <c r="C401" s="4" t="s">
        <v>1091</v>
      </c>
      <c r="D401" s="5" t="s">
        <v>1092</v>
      </c>
      <c r="E401" s="4" t="s">
        <v>1093</v>
      </c>
      <c r="F401" s="44">
        <v>60000</v>
      </c>
    </row>
    <row r="402" spans="1:6" x14ac:dyDescent="0.35">
      <c r="A402" s="8" t="s">
        <v>1094</v>
      </c>
      <c r="B402" s="8" t="s">
        <v>1095</v>
      </c>
      <c r="C402" s="8" t="s">
        <v>1096</v>
      </c>
      <c r="D402" s="8" t="s">
        <v>1092</v>
      </c>
      <c r="E402" s="8" t="s">
        <v>1093</v>
      </c>
      <c r="F402" s="44">
        <v>31459</v>
      </c>
    </row>
    <row r="403" spans="1:6" x14ac:dyDescent="0.35">
      <c r="A403" s="8" t="s">
        <v>1097</v>
      </c>
      <c r="B403" s="8" t="s">
        <v>1098</v>
      </c>
      <c r="C403" s="8" t="s">
        <v>1099</v>
      </c>
      <c r="D403" s="8" t="s">
        <v>1092</v>
      </c>
      <c r="E403" s="8" t="s">
        <v>1093</v>
      </c>
      <c r="F403" s="44">
        <v>18723</v>
      </c>
    </row>
    <row r="404" spans="1:6" x14ac:dyDescent="0.35">
      <c r="A404" s="8" t="s">
        <v>1100</v>
      </c>
      <c r="B404" s="8" t="s">
        <v>1101</v>
      </c>
      <c r="C404" s="8" t="s">
        <v>1102</v>
      </c>
      <c r="D404" s="8" t="s">
        <v>1103</v>
      </c>
      <c r="E404" s="8" t="s">
        <v>1093</v>
      </c>
      <c r="F404" s="44">
        <v>15600</v>
      </c>
    </row>
    <row r="405" spans="1:6" x14ac:dyDescent="0.35">
      <c r="A405" s="8" t="s">
        <v>1104</v>
      </c>
      <c r="B405" s="8" t="s">
        <v>1105</v>
      </c>
      <c r="C405" s="8" t="s">
        <v>1106</v>
      </c>
      <c r="D405" s="8" t="s">
        <v>1103</v>
      </c>
      <c r="E405" s="8" t="s">
        <v>1093</v>
      </c>
      <c r="F405" s="44">
        <v>21258</v>
      </c>
    </row>
    <row r="406" spans="1:6" x14ac:dyDescent="0.35">
      <c r="A406" s="8" t="s">
        <v>1107</v>
      </c>
      <c r="B406" s="8" t="s">
        <v>1108</v>
      </c>
      <c r="C406" s="8" t="s">
        <v>1109</v>
      </c>
      <c r="D406" s="8" t="s">
        <v>1103</v>
      </c>
      <c r="E406" s="8" t="s">
        <v>1093</v>
      </c>
      <c r="F406" s="44">
        <v>20945</v>
      </c>
    </row>
    <row r="407" spans="1:6" x14ac:dyDescent="0.35">
      <c r="A407" s="8" t="s">
        <v>1110</v>
      </c>
      <c r="B407" s="8" t="s">
        <v>1111</v>
      </c>
      <c r="C407" s="3" t="s">
        <v>1112</v>
      </c>
      <c r="D407" s="3" t="s">
        <v>1103</v>
      </c>
      <c r="E407" s="3" t="s">
        <v>1093</v>
      </c>
      <c r="F407" s="47">
        <v>30204</v>
      </c>
    </row>
    <row r="408" spans="1:6" x14ac:dyDescent="0.35">
      <c r="A408" s="7" t="s">
        <v>1113</v>
      </c>
      <c r="B408" s="9" t="s">
        <v>1114</v>
      </c>
      <c r="C408" s="9" t="s">
        <v>1115</v>
      </c>
      <c r="D408" s="3" t="s">
        <v>1103</v>
      </c>
      <c r="E408" s="9" t="s">
        <v>1093</v>
      </c>
      <c r="F408" s="46">
        <v>13152</v>
      </c>
    </row>
    <row r="409" spans="1:6" x14ac:dyDescent="0.35">
      <c r="A409" s="7" t="s">
        <v>1116</v>
      </c>
      <c r="B409" s="9" t="s">
        <v>1117</v>
      </c>
      <c r="C409" s="9" t="s">
        <v>1118</v>
      </c>
      <c r="D409" s="9" t="s">
        <v>1119</v>
      </c>
      <c r="E409" s="9" t="s">
        <v>1093</v>
      </c>
      <c r="F409" s="46">
        <v>41696</v>
      </c>
    </row>
    <row r="410" spans="1:6" x14ac:dyDescent="0.35">
      <c r="A410" s="8" t="s">
        <v>1120</v>
      </c>
      <c r="B410" s="8" t="s">
        <v>1121</v>
      </c>
      <c r="C410" s="8" t="s">
        <v>1122</v>
      </c>
      <c r="D410" s="8" t="s">
        <v>1119</v>
      </c>
      <c r="E410" s="8" t="s">
        <v>1093</v>
      </c>
      <c r="F410" s="44">
        <v>16800</v>
      </c>
    </row>
    <row r="411" spans="1:6" x14ac:dyDescent="0.35">
      <c r="A411" s="7" t="s">
        <v>1123</v>
      </c>
      <c r="B411" s="9" t="s">
        <v>1124</v>
      </c>
      <c r="C411" s="9" t="s">
        <v>1125</v>
      </c>
      <c r="D411" s="9" t="s">
        <v>1119</v>
      </c>
      <c r="E411" s="9" t="s">
        <v>1093</v>
      </c>
      <c r="F411" s="46">
        <v>39920</v>
      </c>
    </row>
    <row r="412" spans="1:6" x14ac:dyDescent="0.35">
      <c r="A412" s="8" t="s">
        <v>1126</v>
      </c>
      <c r="B412" s="8" t="s">
        <v>1127</v>
      </c>
      <c r="C412" s="3" t="s">
        <v>1128</v>
      </c>
      <c r="D412" s="3" t="s">
        <v>1119</v>
      </c>
      <c r="E412" s="3" t="s">
        <v>1093</v>
      </c>
      <c r="F412" s="47">
        <v>41278</v>
      </c>
    </row>
    <row r="413" spans="1:6" x14ac:dyDescent="0.35">
      <c r="A413" s="10" t="s">
        <v>1129</v>
      </c>
      <c r="B413" s="10" t="s">
        <v>1130</v>
      </c>
      <c r="C413" s="9" t="s">
        <v>1131</v>
      </c>
      <c r="D413" s="11" t="s">
        <v>1119</v>
      </c>
      <c r="E413" s="12" t="s">
        <v>1093</v>
      </c>
      <c r="F413" s="46">
        <v>15315</v>
      </c>
    </row>
    <row r="414" spans="1:6" x14ac:dyDescent="0.35">
      <c r="A414" s="8" t="s">
        <v>1132</v>
      </c>
      <c r="B414" s="8" t="s">
        <v>1133</v>
      </c>
      <c r="C414" s="8" t="s">
        <v>1134</v>
      </c>
      <c r="D414" s="8" t="s">
        <v>1135</v>
      </c>
      <c r="E414" s="8" t="s">
        <v>1093</v>
      </c>
      <c r="F414" s="44">
        <v>19542</v>
      </c>
    </row>
    <row r="415" spans="1:6" x14ac:dyDescent="0.35">
      <c r="A415" s="8" t="s">
        <v>1136</v>
      </c>
      <c r="B415" s="8" t="s">
        <v>1137</v>
      </c>
      <c r="C415" s="8" t="s">
        <v>1138</v>
      </c>
      <c r="D415" s="8" t="s">
        <v>1139</v>
      </c>
      <c r="E415" s="8" t="s">
        <v>1093</v>
      </c>
      <c r="F415" s="44">
        <v>28020</v>
      </c>
    </row>
    <row r="416" spans="1:6" x14ac:dyDescent="0.35">
      <c r="A416" s="8"/>
      <c r="B416" s="8"/>
      <c r="C416" s="8"/>
      <c r="D416" s="8"/>
      <c r="E416" s="8"/>
      <c r="F416" s="44"/>
    </row>
    <row r="417" spans="1:8" s="22" customFormat="1" x14ac:dyDescent="0.35">
      <c r="A417" s="20"/>
      <c r="B417" s="20"/>
      <c r="C417" s="132"/>
      <c r="D417" s="133"/>
      <c r="E417" s="35" t="s">
        <v>134</v>
      </c>
      <c r="F417" s="57">
        <f>SUM(F401:F415)</f>
        <v>413912</v>
      </c>
      <c r="H417" s="171"/>
    </row>
    <row r="418" spans="1:8" s="22" customFormat="1" x14ac:dyDescent="0.35">
      <c r="A418" s="20" t="s">
        <v>1140</v>
      </c>
      <c r="B418" s="20" t="s">
        <v>1141</v>
      </c>
      <c r="C418" s="20" t="s">
        <v>1142</v>
      </c>
      <c r="D418" s="20" t="s">
        <v>1119</v>
      </c>
      <c r="E418" s="20" t="s">
        <v>139</v>
      </c>
      <c r="F418" s="49">
        <v>235632</v>
      </c>
      <c r="H418" s="171"/>
    </row>
    <row r="419" spans="1:8" s="21" customFormat="1" x14ac:dyDescent="0.35">
      <c r="A419" s="19"/>
      <c r="B419" s="19"/>
      <c r="C419" s="19"/>
      <c r="D419" s="19"/>
      <c r="E419" s="20" t="s">
        <v>1143</v>
      </c>
      <c r="F419" s="49">
        <f>F418+F417</f>
        <v>649544</v>
      </c>
      <c r="H419" s="92">
        <f>F419</f>
        <v>649544</v>
      </c>
    </row>
    <row r="420" spans="1:8" x14ac:dyDescent="0.35">
      <c r="A420" s="8"/>
      <c r="B420" s="8"/>
      <c r="C420" s="8"/>
      <c r="D420" s="8"/>
      <c r="E420" s="8"/>
      <c r="F420" s="44"/>
    </row>
    <row r="421" spans="1:8" s="78" customFormat="1" x14ac:dyDescent="0.35">
      <c r="A421" s="75"/>
      <c r="B421" s="75"/>
      <c r="C421" s="75"/>
      <c r="D421" s="75"/>
      <c r="E421" s="75"/>
      <c r="F421" s="137"/>
      <c r="H421" s="96"/>
    </row>
    <row r="422" spans="1:8" x14ac:dyDescent="0.35">
      <c r="A422" s="8" t="s">
        <v>1144</v>
      </c>
      <c r="B422" s="8" t="s">
        <v>1145</v>
      </c>
      <c r="C422" s="4" t="s">
        <v>1146</v>
      </c>
      <c r="D422" s="2" t="s">
        <v>1147</v>
      </c>
      <c r="E422" s="4" t="s">
        <v>1148</v>
      </c>
      <c r="F422" s="44">
        <v>60000</v>
      </c>
    </row>
    <row r="423" spans="1:8" x14ac:dyDescent="0.35">
      <c r="A423" s="8" t="s">
        <v>1149</v>
      </c>
      <c r="B423" s="8" t="s">
        <v>1150</v>
      </c>
      <c r="C423" s="8" t="s">
        <v>1151</v>
      </c>
      <c r="D423" s="8" t="s">
        <v>1152</v>
      </c>
      <c r="E423" s="8" t="s">
        <v>1148</v>
      </c>
      <c r="F423" s="44">
        <v>17430</v>
      </c>
    </row>
    <row r="424" spans="1:8" x14ac:dyDescent="0.35">
      <c r="A424" s="8" t="s">
        <v>1153</v>
      </c>
      <c r="B424" s="8" t="s">
        <v>1154</v>
      </c>
      <c r="C424" s="8" t="s">
        <v>1155</v>
      </c>
      <c r="D424" s="8" t="s">
        <v>1156</v>
      </c>
      <c r="E424" s="8" t="s">
        <v>1148</v>
      </c>
      <c r="F424" s="44">
        <v>205593</v>
      </c>
    </row>
    <row r="425" spans="1:8" x14ac:dyDescent="0.35">
      <c r="A425" s="8" t="s">
        <v>1157</v>
      </c>
      <c r="B425" s="8" t="s">
        <v>1154</v>
      </c>
      <c r="C425" s="3" t="s">
        <v>1155</v>
      </c>
      <c r="D425" s="3" t="s">
        <v>1156</v>
      </c>
      <c r="E425" s="3" t="s">
        <v>1148</v>
      </c>
      <c r="F425" s="47">
        <v>213270</v>
      </c>
    </row>
    <row r="426" spans="1:8" s="21" customFormat="1" x14ac:dyDescent="0.35">
      <c r="E426" s="18" t="s">
        <v>1158</v>
      </c>
      <c r="F426" s="53">
        <f>SUM(F422:F425)</f>
        <v>496293</v>
      </c>
      <c r="H426" s="96"/>
    </row>
    <row r="427" spans="1:8" x14ac:dyDescent="0.35">
      <c r="A427" s="13" t="s">
        <v>1159</v>
      </c>
      <c r="B427" s="13" t="s">
        <v>1160</v>
      </c>
      <c r="C427" s="8" t="s">
        <v>1161</v>
      </c>
      <c r="D427" s="13" t="s">
        <v>1147</v>
      </c>
      <c r="E427" s="13" t="s">
        <v>1148</v>
      </c>
      <c r="F427" s="52">
        <v>125560</v>
      </c>
    </row>
    <row r="428" spans="1:8" x14ac:dyDescent="0.35">
      <c r="A428" s="8" t="s">
        <v>1162</v>
      </c>
      <c r="B428" s="8" t="s">
        <v>1163</v>
      </c>
      <c r="C428" s="8" t="s">
        <v>1161</v>
      </c>
      <c r="D428" s="8" t="s">
        <v>1147</v>
      </c>
      <c r="E428" s="8" t="s">
        <v>1148</v>
      </c>
      <c r="F428" s="44">
        <v>186856</v>
      </c>
    </row>
    <row r="429" spans="1:8" s="22" customFormat="1" x14ac:dyDescent="0.35">
      <c r="A429" s="20"/>
      <c r="B429" s="20"/>
      <c r="C429" s="20"/>
      <c r="D429" s="20"/>
      <c r="E429" s="20" t="s">
        <v>139</v>
      </c>
      <c r="F429" s="49">
        <f>F428+F427</f>
        <v>312416</v>
      </c>
      <c r="H429" s="171"/>
    </row>
    <row r="430" spans="1:8" s="22" customFormat="1" x14ac:dyDescent="0.35">
      <c r="A430" s="20"/>
      <c r="B430" s="20"/>
      <c r="C430" s="20"/>
      <c r="D430" s="20"/>
      <c r="E430" s="20" t="s">
        <v>1164</v>
      </c>
      <c r="F430" s="49">
        <f>F429+F426</f>
        <v>808709</v>
      </c>
      <c r="H430" s="172">
        <f>F430</f>
        <v>808709</v>
      </c>
    </row>
    <row r="431" spans="1:8" s="134" customFormat="1" ht="14.25" customHeight="1" x14ac:dyDescent="0.35">
      <c r="A431" s="79"/>
      <c r="B431" s="79"/>
      <c r="C431" s="79"/>
      <c r="D431" s="79"/>
      <c r="E431" s="79"/>
      <c r="F431" s="80"/>
      <c r="H431" s="171"/>
    </row>
    <row r="433" spans="1:8" s="112" customFormat="1" x14ac:dyDescent="0.35">
      <c r="A433" s="6" t="s">
        <v>1165</v>
      </c>
      <c r="B433" s="6" t="s">
        <v>1166</v>
      </c>
      <c r="C433" s="6" t="s">
        <v>1167</v>
      </c>
      <c r="D433" s="6" t="s">
        <v>1168</v>
      </c>
      <c r="E433" s="6" t="s">
        <v>1169</v>
      </c>
      <c r="F433" s="143">
        <v>14650</v>
      </c>
      <c r="H433" s="171"/>
    </row>
    <row r="434" spans="1:8" x14ac:dyDescent="0.35">
      <c r="A434" s="3" t="s">
        <v>1170</v>
      </c>
      <c r="B434" s="3" t="s">
        <v>1171</v>
      </c>
      <c r="C434" s="7" t="s">
        <v>1172</v>
      </c>
      <c r="D434" s="7" t="s">
        <v>1173</v>
      </c>
      <c r="E434" s="5" t="s">
        <v>1169</v>
      </c>
      <c r="F434" s="142">
        <v>250000</v>
      </c>
      <c r="G434" s="135"/>
    </row>
    <row r="435" spans="1:8" x14ac:dyDescent="0.35">
      <c r="A435" s="8" t="s">
        <v>1174</v>
      </c>
      <c r="B435" s="8" t="s">
        <v>1175</v>
      </c>
      <c r="C435" s="4" t="s">
        <v>1176</v>
      </c>
      <c r="D435" s="4" t="s">
        <v>1173</v>
      </c>
      <c r="E435" s="3" t="s">
        <v>1169</v>
      </c>
      <c r="F435" s="144">
        <v>60000</v>
      </c>
    </row>
    <row r="436" spans="1:8" x14ac:dyDescent="0.35">
      <c r="A436" s="14" t="s">
        <v>1177</v>
      </c>
      <c r="B436" s="7" t="s">
        <v>1178</v>
      </c>
      <c r="C436" s="7" t="s">
        <v>1179</v>
      </c>
      <c r="D436" s="5" t="s">
        <v>1180</v>
      </c>
      <c r="E436" s="5" t="s">
        <v>1169</v>
      </c>
      <c r="F436" s="143">
        <v>60000</v>
      </c>
    </row>
    <row r="437" spans="1:8" x14ac:dyDescent="0.35">
      <c r="A437" s="2" t="s">
        <v>1181</v>
      </c>
      <c r="B437" s="2" t="s">
        <v>1182</v>
      </c>
      <c r="C437" s="2" t="s">
        <v>1183</v>
      </c>
      <c r="D437" s="2" t="s">
        <v>1173</v>
      </c>
      <c r="E437" s="5" t="s">
        <v>1169</v>
      </c>
      <c r="F437" s="142">
        <f>+F438</f>
        <v>60000</v>
      </c>
    </row>
    <row r="438" spans="1:8" x14ac:dyDescent="0.35">
      <c r="A438" s="7" t="s">
        <v>1184</v>
      </c>
      <c r="B438" s="7" t="s">
        <v>1185</v>
      </c>
      <c r="C438" s="7" t="s">
        <v>1186</v>
      </c>
      <c r="D438" s="7" t="s">
        <v>1180</v>
      </c>
      <c r="E438" s="7" t="s">
        <v>1169</v>
      </c>
      <c r="F438" s="142">
        <v>60000</v>
      </c>
    </row>
    <row r="439" spans="1:8" x14ac:dyDescent="0.35">
      <c r="A439" s="7" t="s">
        <v>1187</v>
      </c>
      <c r="B439" s="7" t="s">
        <v>1188</v>
      </c>
      <c r="C439" s="7" t="s">
        <v>1189</v>
      </c>
      <c r="D439" s="7" t="s">
        <v>1190</v>
      </c>
      <c r="E439" s="7" t="s">
        <v>1169</v>
      </c>
      <c r="F439" s="142">
        <v>60000</v>
      </c>
    </row>
    <row r="441" spans="1:8" x14ac:dyDescent="0.35">
      <c r="A441" s="3" t="s">
        <v>1191</v>
      </c>
      <c r="B441" s="3" t="s">
        <v>1192</v>
      </c>
      <c r="C441" s="5" t="s">
        <v>1193</v>
      </c>
      <c r="D441" s="5" t="s">
        <v>1194</v>
      </c>
      <c r="E441" s="5" t="s">
        <v>1169</v>
      </c>
      <c r="F441" s="142">
        <v>400000</v>
      </c>
    </row>
    <row r="442" spans="1:8" x14ac:dyDescent="0.35">
      <c r="A442" s="7" t="s">
        <v>1195</v>
      </c>
      <c r="B442" s="7" t="s">
        <v>1196</v>
      </c>
      <c r="C442" s="7" t="s">
        <v>1197</v>
      </c>
      <c r="D442" s="7" t="s">
        <v>1198</v>
      </c>
      <c r="E442" s="7" t="s">
        <v>1199</v>
      </c>
      <c r="F442" s="145">
        <v>250000</v>
      </c>
    </row>
    <row r="443" spans="1:8" x14ac:dyDescent="0.35">
      <c r="A443" s="7" t="s">
        <v>1200</v>
      </c>
      <c r="B443" s="7" t="s">
        <v>1201</v>
      </c>
      <c r="C443" s="7" t="s">
        <v>1202</v>
      </c>
      <c r="D443" s="7" t="s">
        <v>1203</v>
      </c>
      <c r="E443" s="7" t="s">
        <v>1169</v>
      </c>
      <c r="F443" s="145">
        <v>400000</v>
      </c>
    </row>
    <row r="444" spans="1:8" x14ac:dyDescent="0.35">
      <c r="A444" s="7" t="s">
        <v>1204</v>
      </c>
      <c r="B444" s="7" t="s">
        <v>1205</v>
      </c>
      <c r="C444" s="7" t="s">
        <v>1206</v>
      </c>
      <c r="D444" s="7" t="s">
        <v>1173</v>
      </c>
      <c r="E444" s="7" t="s">
        <v>1169</v>
      </c>
      <c r="F444" s="145">
        <v>250000</v>
      </c>
    </row>
    <row r="445" spans="1:8" x14ac:dyDescent="0.35">
      <c r="A445" s="6" t="s">
        <v>1207</v>
      </c>
      <c r="B445" s="6" t="s">
        <v>1208</v>
      </c>
      <c r="C445" s="6" t="s">
        <v>1209</v>
      </c>
      <c r="D445" s="6" t="s">
        <v>1210</v>
      </c>
      <c r="E445" s="6" t="s">
        <v>1169</v>
      </c>
      <c r="F445" s="143">
        <v>98000</v>
      </c>
    </row>
    <row r="446" spans="1:8" x14ac:dyDescent="0.35">
      <c r="A446" s="6" t="s">
        <v>1211</v>
      </c>
      <c r="B446" s="6" t="s">
        <v>1212</v>
      </c>
      <c r="C446" s="6" t="s">
        <v>1213</v>
      </c>
      <c r="D446" s="6" t="s">
        <v>1214</v>
      </c>
      <c r="E446" s="6" t="s">
        <v>1169</v>
      </c>
      <c r="F446" s="143">
        <v>135800</v>
      </c>
    </row>
    <row r="447" spans="1:8" x14ac:dyDescent="0.35">
      <c r="A447" s="8" t="s">
        <v>1215</v>
      </c>
      <c r="B447" s="8" t="s">
        <v>1216</v>
      </c>
      <c r="C447" s="8" t="s">
        <v>1217</v>
      </c>
      <c r="D447" s="8" t="s">
        <v>1203</v>
      </c>
      <c r="E447" s="8" t="s">
        <v>1169</v>
      </c>
      <c r="F447" s="144">
        <v>77715</v>
      </c>
    </row>
    <row r="448" spans="1:8" x14ac:dyDescent="0.35">
      <c r="A448" s="8" t="s">
        <v>1218</v>
      </c>
      <c r="B448" s="8" t="s">
        <v>1219</v>
      </c>
      <c r="C448" s="8" t="s">
        <v>1220</v>
      </c>
      <c r="D448" s="8" t="s">
        <v>1194</v>
      </c>
      <c r="E448" s="8" t="s">
        <v>1169</v>
      </c>
      <c r="F448" s="144">
        <v>21627</v>
      </c>
    </row>
    <row r="449" spans="1:6" x14ac:dyDescent="0.35">
      <c r="A449" s="8" t="s">
        <v>1221</v>
      </c>
      <c r="B449" s="8" t="s">
        <v>1222</v>
      </c>
      <c r="C449" s="8" t="s">
        <v>1223</v>
      </c>
      <c r="D449" s="8" t="s">
        <v>1224</v>
      </c>
      <c r="E449" s="8" t="s">
        <v>1169</v>
      </c>
      <c r="F449" s="144">
        <v>39035</v>
      </c>
    </row>
    <row r="450" spans="1:6" x14ac:dyDescent="0.35">
      <c r="A450" s="8" t="s">
        <v>1225</v>
      </c>
      <c r="B450" s="8" t="s">
        <v>1226</v>
      </c>
      <c r="C450" s="8" t="s">
        <v>1227</v>
      </c>
      <c r="D450" s="8" t="s">
        <v>1228</v>
      </c>
      <c r="E450" s="8" t="s">
        <v>1169</v>
      </c>
      <c r="F450" s="144">
        <v>28168</v>
      </c>
    </row>
    <row r="451" spans="1:6" x14ac:dyDescent="0.35">
      <c r="A451" s="8" t="s">
        <v>1229</v>
      </c>
      <c r="B451" s="8" t="s">
        <v>1230</v>
      </c>
      <c r="C451" s="8" t="s">
        <v>1231</v>
      </c>
      <c r="D451" s="8" t="s">
        <v>1232</v>
      </c>
      <c r="E451" s="8" t="s">
        <v>1169</v>
      </c>
      <c r="F451" s="144">
        <v>19753</v>
      </c>
    </row>
    <row r="452" spans="1:6" x14ac:dyDescent="0.35">
      <c r="A452" s="8" t="s">
        <v>1233</v>
      </c>
      <c r="B452" s="8" t="s">
        <v>1234</v>
      </c>
      <c r="C452" s="8" t="s">
        <v>1235</v>
      </c>
      <c r="D452" s="8" t="s">
        <v>1236</v>
      </c>
      <c r="E452" s="8" t="s">
        <v>1169</v>
      </c>
      <c r="F452" s="144">
        <v>21540</v>
      </c>
    </row>
    <row r="453" spans="1:6" x14ac:dyDescent="0.35">
      <c r="A453" s="8" t="s">
        <v>1237</v>
      </c>
      <c r="B453" s="8" t="s">
        <v>1238</v>
      </c>
      <c r="C453" s="8" t="s">
        <v>1239</v>
      </c>
      <c r="D453" s="8" t="s">
        <v>1173</v>
      </c>
      <c r="E453" s="8" t="s">
        <v>1169</v>
      </c>
      <c r="F453" s="144">
        <v>190454</v>
      </c>
    </row>
    <row r="454" spans="1:6" x14ac:dyDescent="0.35">
      <c r="A454" s="8" t="s">
        <v>1240</v>
      </c>
      <c r="B454" s="8" t="s">
        <v>1241</v>
      </c>
      <c r="C454" s="8" t="s">
        <v>1242</v>
      </c>
      <c r="D454" s="8" t="s">
        <v>1173</v>
      </c>
      <c r="E454" s="8" t="s">
        <v>1169</v>
      </c>
      <c r="F454" s="144">
        <v>73869</v>
      </c>
    </row>
    <row r="455" spans="1:6" x14ac:dyDescent="0.35">
      <c r="A455" s="8" t="s">
        <v>1243</v>
      </c>
      <c r="B455" s="8" t="s">
        <v>1244</v>
      </c>
      <c r="C455" s="8" t="s">
        <v>1245</v>
      </c>
      <c r="D455" s="8" t="s">
        <v>1173</v>
      </c>
      <c r="E455" s="8" t="s">
        <v>1169</v>
      </c>
      <c r="F455" s="144">
        <v>24061</v>
      </c>
    </row>
    <row r="456" spans="1:6" x14ac:dyDescent="0.35">
      <c r="A456" s="8" t="s">
        <v>1246</v>
      </c>
      <c r="B456" s="8" t="s">
        <v>1247</v>
      </c>
      <c r="C456" s="8" t="s">
        <v>1248</v>
      </c>
      <c r="D456" s="8" t="s">
        <v>1173</v>
      </c>
      <c r="E456" s="8" t="s">
        <v>1169</v>
      </c>
      <c r="F456" s="144">
        <v>27000</v>
      </c>
    </row>
    <row r="457" spans="1:6" x14ac:dyDescent="0.35">
      <c r="A457" s="8" t="s">
        <v>1249</v>
      </c>
      <c r="B457" s="8" t="s">
        <v>1250</v>
      </c>
      <c r="C457" s="8" t="s">
        <v>1251</v>
      </c>
      <c r="D457" s="8" t="s">
        <v>1224</v>
      </c>
      <c r="E457" s="8" t="s">
        <v>1169</v>
      </c>
      <c r="F457" s="144">
        <v>17611</v>
      </c>
    </row>
    <row r="458" spans="1:6" x14ac:dyDescent="0.35">
      <c r="A458" s="8" t="s">
        <v>1252</v>
      </c>
      <c r="B458" s="8" t="s">
        <v>1253</v>
      </c>
      <c r="C458" s="8" t="s">
        <v>1254</v>
      </c>
      <c r="D458" s="8" t="s">
        <v>1173</v>
      </c>
      <c r="E458" s="8" t="s">
        <v>1169</v>
      </c>
      <c r="F458" s="144">
        <v>20428</v>
      </c>
    </row>
    <row r="459" spans="1:6" x14ac:dyDescent="0.35">
      <c r="A459" s="8" t="s">
        <v>1255</v>
      </c>
      <c r="B459" s="8" t="s">
        <v>1256</v>
      </c>
      <c r="C459" s="8" t="s">
        <v>1257</v>
      </c>
      <c r="D459" s="8" t="s">
        <v>1173</v>
      </c>
      <c r="E459" s="8" t="s">
        <v>1169</v>
      </c>
      <c r="F459" s="144">
        <v>29444</v>
      </c>
    </row>
    <row r="460" spans="1:6" x14ac:dyDescent="0.35">
      <c r="A460" s="8" t="s">
        <v>1258</v>
      </c>
      <c r="B460" s="8" t="s">
        <v>1259</v>
      </c>
      <c r="C460" s="8" t="s">
        <v>1260</v>
      </c>
      <c r="D460" s="8" t="s">
        <v>1261</v>
      </c>
      <c r="E460" s="8" t="s">
        <v>1169</v>
      </c>
      <c r="F460" s="144">
        <v>53718</v>
      </c>
    </row>
    <row r="461" spans="1:6" x14ac:dyDescent="0.35">
      <c r="A461" s="8" t="s">
        <v>1262</v>
      </c>
      <c r="B461" s="8" t="s">
        <v>1263</v>
      </c>
      <c r="C461" s="8" t="s">
        <v>1264</v>
      </c>
      <c r="D461" s="8" t="s">
        <v>1173</v>
      </c>
      <c r="E461" s="8" t="s">
        <v>1169</v>
      </c>
      <c r="F461" s="144">
        <v>7325</v>
      </c>
    </row>
    <row r="462" spans="1:6" x14ac:dyDescent="0.35">
      <c r="A462" s="8" t="s">
        <v>1265</v>
      </c>
      <c r="B462" s="8" t="s">
        <v>1266</v>
      </c>
      <c r="C462" s="8" t="s">
        <v>1267</v>
      </c>
      <c r="D462" s="8" t="s">
        <v>1268</v>
      </c>
      <c r="E462" s="8" t="s">
        <v>1169</v>
      </c>
      <c r="F462" s="144">
        <v>25458</v>
      </c>
    </row>
    <row r="463" spans="1:6" x14ac:dyDescent="0.35">
      <c r="A463" s="8" t="s">
        <v>1269</v>
      </c>
      <c r="B463" s="8" t="s">
        <v>1270</v>
      </c>
      <c r="C463" s="8" t="s">
        <v>1271</v>
      </c>
      <c r="D463" s="8" t="s">
        <v>1173</v>
      </c>
      <c r="E463" s="8" t="s">
        <v>1169</v>
      </c>
      <c r="F463" s="144">
        <v>21974</v>
      </c>
    </row>
    <row r="464" spans="1:6" x14ac:dyDescent="0.35">
      <c r="A464" s="8" t="s">
        <v>1272</v>
      </c>
      <c r="B464" s="8" t="s">
        <v>1273</v>
      </c>
      <c r="C464" s="8" t="s">
        <v>1274</v>
      </c>
      <c r="D464" s="8" t="s">
        <v>1275</v>
      </c>
      <c r="E464" s="8" t="s">
        <v>1169</v>
      </c>
      <c r="F464" s="144">
        <v>27472</v>
      </c>
    </row>
    <row r="465" spans="1:6" x14ac:dyDescent="0.35">
      <c r="A465" s="8" t="s">
        <v>1276</v>
      </c>
      <c r="B465" s="8" t="s">
        <v>1277</v>
      </c>
      <c r="C465" s="8" t="s">
        <v>1278</v>
      </c>
      <c r="D465" s="8" t="s">
        <v>1168</v>
      </c>
      <c r="E465" s="8" t="s">
        <v>1169</v>
      </c>
      <c r="F465" s="144">
        <v>26767</v>
      </c>
    </row>
    <row r="466" spans="1:6" x14ac:dyDescent="0.35">
      <c r="A466" s="8" t="s">
        <v>1279</v>
      </c>
      <c r="B466" s="8" t="s">
        <v>1280</v>
      </c>
      <c r="C466" s="8" t="s">
        <v>1281</v>
      </c>
      <c r="D466" s="8" t="s">
        <v>1173</v>
      </c>
      <c r="E466" s="8" t="s">
        <v>1169</v>
      </c>
      <c r="F466" s="144">
        <v>330762</v>
      </c>
    </row>
    <row r="467" spans="1:6" x14ac:dyDescent="0.35">
      <c r="A467" s="8" t="s">
        <v>1282</v>
      </c>
      <c r="B467" s="8" t="s">
        <v>1283</v>
      </c>
      <c r="C467" s="8" t="s">
        <v>1284</v>
      </c>
      <c r="D467" s="8" t="s">
        <v>1173</v>
      </c>
      <c r="E467" s="8" t="s">
        <v>1169</v>
      </c>
      <c r="F467" s="144">
        <v>27200</v>
      </c>
    </row>
    <row r="468" spans="1:6" x14ac:dyDescent="0.35">
      <c r="A468" s="8" t="s">
        <v>1285</v>
      </c>
      <c r="B468" s="8" t="s">
        <v>1188</v>
      </c>
      <c r="C468" s="8" t="s">
        <v>1189</v>
      </c>
      <c r="D468" s="8" t="s">
        <v>1194</v>
      </c>
      <c r="E468" s="8" t="s">
        <v>1169</v>
      </c>
      <c r="F468" s="144">
        <v>18233</v>
      </c>
    </row>
    <row r="469" spans="1:6" x14ac:dyDescent="0.35">
      <c r="A469" s="8" t="s">
        <v>1286</v>
      </c>
      <c r="B469" s="8" t="s">
        <v>1287</v>
      </c>
      <c r="C469" s="8" t="s">
        <v>1288</v>
      </c>
      <c r="D469" s="8" t="s">
        <v>1289</v>
      </c>
      <c r="E469" s="8" t="s">
        <v>1169</v>
      </c>
      <c r="F469" s="144">
        <v>35401</v>
      </c>
    </row>
    <row r="470" spans="1:6" x14ac:dyDescent="0.35">
      <c r="A470" s="8" t="s">
        <v>1290</v>
      </c>
      <c r="B470" s="8" t="s">
        <v>1291</v>
      </c>
      <c r="C470" s="8" t="s">
        <v>1292</v>
      </c>
      <c r="D470" s="8" t="s">
        <v>1203</v>
      </c>
      <c r="E470" s="8" t="s">
        <v>1169</v>
      </c>
      <c r="F470" s="144">
        <v>249187</v>
      </c>
    </row>
    <row r="471" spans="1:6" x14ac:dyDescent="0.35">
      <c r="A471" s="8" t="s">
        <v>1293</v>
      </c>
      <c r="B471" s="8" t="s">
        <v>1294</v>
      </c>
      <c r="C471" s="8" t="s">
        <v>1295</v>
      </c>
      <c r="D471" s="8" t="s">
        <v>1296</v>
      </c>
      <c r="E471" s="8" t="s">
        <v>1169</v>
      </c>
      <c r="F471" s="144">
        <v>37500</v>
      </c>
    </row>
    <row r="472" spans="1:6" x14ac:dyDescent="0.35">
      <c r="A472" s="8" t="s">
        <v>1297</v>
      </c>
      <c r="B472" s="8" t="s">
        <v>1196</v>
      </c>
      <c r="C472" s="8" t="s">
        <v>1197</v>
      </c>
      <c r="D472" s="8" t="s">
        <v>1168</v>
      </c>
      <c r="E472" s="8" t="s">
        <v>1169</v>
      </c>
      <c r="F472" s="144">
        <v>18580</v>
      </c>
    </row>
    <row r="473" spans="1:6" x14ac:dyDescent="0.35">
      <c r="A473" s="8" t="s">
        <v>1298</v>
      </c>
      <c r="B473" s="8" t="s">
        <v>1299</v>
      </c>
      <c r="C473" s="8" t="s">
        <v>1300</v>
      </c>
      <c r="D473" s="8" t="s">
        <v>1173</v>
      </c>
      <c r="E473" s="8" t="s">
        <v>1169</v>
      </c>
      <c r="F473" s="144">
        <v>176711</v>
      </c>
    </row>
    <row r="474" spans="1:6" x14ac:dyDescent="0.35">
      <c r="A474" s="7" t="s">
        <v>1301</v>
      </c>
      <c r="B474" s="9" t="s">
        <v>1302</v>
      </c>
      <c r="C474" s="9" t="s">
        <v>1303</v>
      </c>
      <c r="D474" s="9" t="s">
        <v>1173</v>
      </c>
      <c r="E474" s="9" t="s">
        <v>1169</v>
      </c>
      <c r="F474" s="146">
        <v>68560</v>
      </c>
    </row>
    <row r="475" spans="1:6" x14ac:dyDescent="0.35">
      <c r="A475" s="7" t="s">
        <v>1304</v>
      </c>
      <c r="B475" s="9" t="s">
        <v>1305</v>
      </c>
      <c r="C475" s="9" t="s">
        <v>1306</v>
      </c>
      <c r="D475" s="9" t="s">
        <v>1307</v>
      </c>
      <c r="E475" s="9" t="s">
        <v>1169</v>
      </c>
      <c r="F475" s="146">
        <v>48714</v>
      </c>
    </row>
    <row r="476" spans="1:6" x14ac:dyDescent="0.35">
      <c r="A476" s="7" t="s">
        <v>1308</v>
      </c>
      <c r="B476" s="9" t="s">
        <v>1309</v>
      </c>
      <c r="C476" s="9" t="s">
        <v>1310</v>
      </c>
      <c r="D476" s="9" t="s">
        <v>1210</v>
      </c>
      <c r="E476" s="9" t="s">
        <v>1169</v>
      </c>
      <c r="F476" s="146">
        <v>37701</v>
      </c>
    </row>
    <row r="477" spans="1:6" x14ac:dyDescent="0.35">
      <c r="A477" s="7" t="s">
        <v>1311</v>
      </c>
      <c r="B477" s="9" t="s">
        <v>1312</v>
      </c>
      <c r="C477" s="9" t="s">
        <v>1313</v>
      </c>
      <c r="D477" s="9" t="s">
        <v>1194</v>
      </c>
      <c r="E477" s="9" t="s">
        <v>1169</v>
      </c>
      <c r="F477" s="146">
        <v>39077</v>
      </c>
    </row>
    <row r="478" spans="1:6" x14ac:dyDescent="0.35">
      <c r="A478" s="7" t="s">
        <v>1314</v>
      </c>
      <c r="B478" s="9" t="s">
        <v>1315</v>
      </c>
      <c r="C478" s="9" t="s">
        <v>1316</v>
      </c>
      <c r="D478" s="9" t="s">
        <v>1168</v>
      </c>
      <c r="E478" s="9" t="s">
        <v>1169</v>
      </c>
      <c r="F478" s="146">
        <v>22224</v>
      </c>
    </row>
    <row r="479" spans="1:6" x14ac:dyDescent="0.35">
      <c r="A479" s="7" t="s">
        <v>1317</v>
      </c>
      <c r="B479" s="9" t="s">
        <v>1318</v>
      </c>
      <c r="C479" s="9" t="s">
        <v>1319</v>
      </c>
      <c r="D479" s="9" t="s">
        <v>1289</v>
      </c>
      <c r="E479" s="9" t="s">
        <v>1169</v>
      </c>
      <c r="F479" s="146">
        <v>38671</v>
      </c>
    </row>
    <row r="480" spans="1:6" x14ac:dyDescent="0.35">
      <c r="A480" s="7" t="s">
        <v>1320</v>
      </c>
      <c r="B480" s="9" t="s">
        <v>1321</v>
      </c>
      <c r="C480" s="9" t="s">
        <v>1322</v>
      </c>
      <c r="D480" s="9" t="s">
        <v>1173</v>
      </c>
      <c r="E480" s="9" t="s">
        <v>1169</v>
      </c>
      <c r="F480" s="146">
        <v>47157</v>
      </c>
    </row>
    <row r="481" spans="1:6" x14ac:dyDescent="0.35">
      <c r="A481" s="7" t="s">
        <v>1323</v>
      </c>
      <c r="B481" s="9" t="s">
        <v>1324</v>
      </c>
      <c r="C481" s="9" t="s">
        <v>1325</v>
      </c>
      <c r="D481" s="9" t="s">
        <v>1268</v>
      </c>
      <c r="E481" s="9" t="s">
        <v>1169</v>
      </c>
      <c r="F481" s="146">
        <v>43334</v>
      </c>
    </row>
    <row r="482" spans="1:6" x14ac:dyDescent="0.35">
      <c r="A482" s="7" t="s">
        <v>1326</v>
      </c>
      <c r="B482" s="9" t="s">
        <v>1327</v>
      </c>
      <c r="C482" s="9" t="s">
        <v>1328</v>
      </c>
      <c r="D482" s="9" t="s">
        <v>1168</v>
      </c>
      <c r="E482" s="9" t="s">
        <v>1169</v>
      </c>
      <c r="F482" s="146">
        <v>15041</v>
      </c>
    </row>
    <row r="483" spans="1:6" x14ac:dyDescent="0.35">
      <c r="A483" s="8" t="s">
        <v>1329</v>
      </c>
      <c r="B483" s="8" t="s">
        <v>1216</v>
      </c>
      <c r="C483" s="3" t="s">
        <v>1217</v>
      </c>
      <c r="D483" s="3" t="s">
        <v>1203</v>
      </c>
      <c r="E483" s="3" t="s">
        <v>1169</v>
      </c>
      <c r="F483" s="142">
        <v>121981</v>
      </c>
    </row>
    <row r="484" spans="1:6" x14ac:dyDescent="0.35">
      <c r="A484" s="8" t="s">
        <v>1330</v>
      </c>
      <c r="B484" s="8" t="s">
        <v>1331</v>
      </c>
      <c r="C484" s="3" t="s">
        <v>1332</v>
      </c>
      <c r="D484" s="3" t="s">
        <v>1173</v>
      </c>
      <c r="E484" s="3" t="s">
        <v>1169</v>
      </c>
      <c r="F484" s="142">
        <v>100679</v>
      </c>
    </row>
    <row r="485" spans="1:6" x14ac:dyDescent="0.35">
      <c r="A485" s="8" t="s">
        <v>1333</v>
      </c>
      <c r="B485" s="8" t="s">
        <v>1222</v>
      </c>
      <c r="C485" s="3" t="s">
        <v>1223</v>
      </c>
      <c r="D485" s="3" t="s">
        <v>1224</v>
      </c>
      <c r="E485" s="3" t="s">
        <v>1169</v>
      </c>
      <c r="F485" s="142">
        <v>82995</v>
      </c>
    </row>
    <row r="486" spans="1:6" x14ac:dyDescent="0.35">
      <c r="A486" s="8" t="s">
        <v>1334</v>
      </c>
      <c r="B486" s="8" t="s">
        <v>1226</v>
      </c>
      <c r="C486" s="3" t="s">
        <v>1227</v>
      </c>
      <c r="D486" s="3" t="s">
        <v>1228</v>
      </c>
      <c r="E486" s="3" t="s">
        <v>1169</v>
      </c>
      <c r="F486" s="142">
        <v>46185</v>
      </c>
    </row>
    <row r="487" spans="1:6" x14ac:dyDescent="0.35">
      <c r="A487" s="8" t="s">
        <v>1335</v>
      </c>
      <c r="B487" s="8" t="s">
        <v>1336</v>
      </c>
      <c r="C487" s="3" t="s">
        <v>1337</v>
      </c>
      <c r="D487" s="3" t="s">
        <v>1173</v>
      </c>
      <c r="E487" s="3" t="s">
        <v>1169</v>
      </c>
      <c r="F487" s="142">
        <v>338960</v>
      </c>
    </row>
    <row r="488" spans="1:6" x14ac:dyDescent="0.35">
      <c r="A488" s="8" t="s">
        <v>1338</v>
      </c>
      <c r="B488" s="8" t="s">
        <v>1339</v>
      </c>
      <c r="C488" s="3" t="s">
        <v>1340</v>
      </c>
      <c r="D488" s="3" t="s">
        <v>1341</v>
      </c>
      <c r="E488" s="3" t="s">
        <v>1169</v>
      </c>
      <c r="F488" s="142">
        <v>51922</v>
      </c>
    </row>
    <row r="489" spans="1:6" x14ac:dyDescent="0.35">
      <c r="A489" s="8" t="s">
        <v>1342</v>
      </c>
      <c r="B489" s="8" t="s">
        <v>1343</v>
      </c>
      <c r="C489" s="3" t="s">
        <v>1344</v>
      </c>
      <c r="D489" s="3" t="s">
        <v>1268</v>
      </c>
      <c r="E489" s="3" t="s">
        <v>1169</v>
      </c>
      <c r="F489" s="142">
        <v>144060</v>
      </c>
    </row>
    <row r="490" spans="1:6" x14ac:dyDescent="0.35">
      <c r="A490" s="8" t="s">
        <v>1345</v>
      </c>
      <c r="B490" s="8" t="s">
        <v>1312</v>
      </c>
      <c r="C490" s="3" t="s">
        <v>1313</v>
      </c>
      <c r="D490" s="3" t="s">
        <v>1346</v>
      </c>
      <c r="E490" s="3" t="s">
        <v>1169</v>
      </c>
      <c r="F490" s="142">
        <v>11450</v>
      </c>
    </row>
    <row r="491" spans="1:6" x14ac:dyDescent="0.35">
      <c r="A491" s="8" t="s">
        <v>1347</v>
      </c>
      <c r="B491" s="8" t="s">
        <v>1321</v>
      </c>
      <c r="C491" s="3" t="s">
        <v>1322</v>
      </c>
      <c r="D491" s="3" t="s">
        <v>1173</v>
      </c>
      <c r="E491" s="3" t="s">
        <v>1169</v>
      </c>
      <c r="F491" s="142">
        <v>8730</v>
      </c>
    </row>
    <row r="492" spans="1:6" x14ac:dyDescent="0.35">
      <c r="A492" s="8" t="s">
        <v>1348</v>
      </c>
      <c r="B492" s="8" t="s">
        <v>1349</v>
      </c>
      <c r="C492" s="3" t="s">
        <v>1350</v>
      </c>
      <c r="D492" s="3" t="s">
        <v>1173</v>
      </c>
      <c r="E492" s="3" t="s">
        <v>1169</v>
      </c>
      <c r="F492" s="142">
        <v>220753</v>
      </c>
    </row>
    <row r="493" spans="1:6" x14ac:dyDescent="0.35">
      <c r="A493" s="8" t="s">
        <v>1351</v>
      </c>
      <c r="B493" s="8" t="s">
        <v>1256</v>
      </c>
      <c r="C493" s="3" t="s">
        <v>1257</v>
      </c>
      <c r="D493" s="3" t="s">
        <v>1173</v>
      </c>
      <c r="E493" s="3" t="s">
        <v>1169</v>
      </c>
      <c r="F493" s="142">
        <v>48156</v>
      </c>
    </row>
    <row r="494" spans="1:6" x14ac:dyDescent="0.35">
      <c r="A494" s="8" t="s">
        <v>1352</v>
      </c>
      <c r="B494" s="8" t="s">
        <v>1353</v>
      </c>
      <c r="C494" s="3" t="s">
        <v>1354</v>
      </c>
      <c r="D494" s="3" t="s">
        <v>1173</v>
      </c>
      <c r="E494" s="3" t="s">
        <v>1169</v>
      </c>
      <c r="F494" s="142">
        <v>239100</v>
      </c>
    </row>
    <row r="495" spans="1:6" x14ac:dyDescent="0.35">
      <c r="A495" s="8" t="s">
        <v>1355</v>
      </c>
      <c r="B495" s="8" t="s">
        <v>1356</v>
      </c>
      <c r="C495" s="3" t="s">
        <v>1357</v>
      </c>
      <c r="D495" s="3" t="s">
        <v>1210</v>
      </c>
      <c r="E495" s="3" t="s">
        <v>1169</v>
      </c>
      <c r="F495" s="142">
        <v>196465</v>
      </c>
    </row>
    <row r="496" spans="1:6" x14ac:dyDescent="0.35">
      <c r="A496" s="8" t="s">
        <v>1358</v>
      </c>
      <c r="B496" s="8" t="s">
        <v>1359</v>
      </c>
      <c r="C496" s="3" t="s">
        <v>1360</v>
      </c>
      <c r="D496" s="3" t="s">
        <v>1361</v>
      </c>
      <c r="E496" s="3" t="s">
        <v>1169</v>
      </c>
      <c r="F496" s="142">
        <v>32175</v>
      </c>
    </row>
    <row r="497" spans="1:8" ht="21" customHeight="1" x14ac:dyDescent="0.35">
      <c r="A497" s="8" t="s">
        <v>1362</v>
      </c>
      <c r="B497" s="8" t="s">
        <v>1363</v>
      </c>
      <c r="C497" s="3" t="s">
        <v>1364</v>
      </c>
      <c r="D497" s="3" t="s">
        <v>1168</v>
      </c>
      <c r="E497" s="3" t="s">
        <v>1169</v>
      </c>
      <c r="F497" s="142">
        <v>97333</v>
      </c>
    </row>
    <row r="498" spans="1:8" x14ac:dyDescent="0.35">
      <c r="A498" s="8" t="s">
        <v>1365</v>
      </c>
      <c r="B498" s="8" t="s">
        <v>1366</v>
      </c>
      <c r="C498" s="3" t="s">
        <v>1367</v>
      </c>
      <c r="D498" s="3" t="s">
        <v>1173</v>
      </c>
      <c r="E498" s="3" t="s">
        <v>1169</v>
      </c>
      <c r="F498" s="142">
        <v>565920</v>
      </c>
    </row>
    <row r="499" spans="1:8" x14ac:dyDescent="0.35">
      <c r="A499" s="8" t="s">
        <v>1368</v>
      </c>
      <c r="B499" s="8" t="s">
        <v>1273</v>
      </c>
      <c r="C499" s="3" t="s">
        <v>1274</v>
      </c>
      <c r="D499" s="3" t="s">
        <v>1369</v>
      </c>
      <c r="E499" s="3" t="s">
        <v>1169</v>
      </c>
      <c r="F499" s="142">
        <v>19320</v>
      </c>
    </row>
    <row r="500" spans="1:8" x14ac:dyDescent="0.35">
      <c r="A500" s="8" t="s">
        <v>1370</v>
      </c>
      <c r="B500" s="8" t="s">
        <v>1280</v>
      </c>
      <c r="C500" s="3" t="s">
        <v>1281</v>
      </c>
      <c r="D500" s="3" t="s">
        <v>1173</v>
      </c>
      <c r="E500" s="3" t="s">
        <v>1169</v>
      </c>
      <c r="F500" s="142">
        <v>650273</v>
      </c>
    </row>
    <row r="501" spans="1:8" x14ac:dyDescent="0.35">
      <c r="A501" s="8" t="s">
        <v>1371</v>
      </c>
      <c r="B501" s="8" t="s">
        <v>1372</v>
      </c>
      <c r="C501" s="7" t="s">
        <v>1373</v>
      </c>
      <c r="D501" s="5" t="s">
        <v>1374</v>
      </c>
      <c r="E501" s="3" t="s">
        <v>1169</v>
      </c>
      <c r="F501" s="143">
        <v>15318</v>
      </c>
    </row>
    <row r="502" spans="1:8" x14ac:dyDescent="0.35">
      <c r="A502" s="8" t="s">
        <v>1375</v>
      </c>
      <c r="B502" s="8" t="s">
        <v>1376</v>
      </c>
      <c r="C502" s="7" t="s">
        <v>1377</v>
      </c>
      <c r="D502" s="5" t="s">
        <v>1173</v>
      </c>
      <c r="E502" s="3" t="s">
        <v>1169</v>
      </c>
      <c r="F502" s="143">
        <v>164532</v>
      </c>
    </row>
    <row r="503" spans="1:8" x14ac:dyDescent="0.35">
      <c r="A503" s="10" t="s">
        <v>1378</v>
      </c>
      <c r="B503" s="10" t="s">
        <v>1379</v>
      </c>
      <c r="C503" s="9" t="s">
        <v>1380</v>
      </c>
      <c r="D503" s="11" t="s">
        <v>1261</v>
      </c>
      <c r="E503" s="12" t="s">
        <v>1169</v>
      </c>
      <c r="F503" s="146">
        <v>62851</v>
      </c>
    </row>
    <row r="504" spans="1:8" s="22" customFormat="1" x14ac:dyDescent="0.35">
      <c r="A504" s="20"/>
      <c r="B504" s="20"/>
      <c r="C504" s="132"/>
      <c r="D504" s="133"/>
      <c r="E504" s="35" t="s">
        <v>134</v>
      </c>
      <c r="F504" s="157">
        <f>SUM(F433:F503)</f>
        <v>7325080</v>
      </c>
      <c r="H504" s="171"/>
    </row>
    <row r="505" spans="1:8" s="151" customFormat="1" x14ac:dyDescent="0.35">
      <c r="A505" s="155" t="s">
        <v>1381</v>
      </c>
      <c r="B505" s="155" t="s">
        <v>1382</v>
      </c>
      <c r="C505" s="155" t="s">
        <v>1383</v>
      </c>
      <c r="D505" s="155" t="s">
        <v>1384</v>
      </c>
      <c r="E505" s="155" t="s">
        <v>1169</v>
      </c>
      <c r="F505" s="156">
        <v>413432</v>
      </c>
      <c r="H505" s="96"/>
    </row>
    <row r="506" spans="1:8" s="151" customFormat="1" x14ac:dyDescent="0.35">
      <c r="A506" s="155" t="s">
        <v>1508</v>
      </c>
      <c r="B506" s="155" t="s">
        <v>1382</v>
      </c>
      <c r="C506" s="155" t="s">
        <v>1383</v>
      </c>
      <c r="D506" s="155" t="s">
        <v>1168</v>
      </c>
      <c r="E506" s="155" t="s">
        <v>1169</v>
      </c>
      <c r="F506" s="156">
        <v>31640</v>
      </c>
      <c r="H506" s="96"/>
    </row>
    <row r="507" spans="1:8" s="151" customFormat="1" x14ac:dyDescent="0.35">
      <c r="A507" s="147" t="s">
        <v>1385</v>
      </c>
      <c r="B507" s="147" t="s">
        <v>1386</v>
      </c>
      <c r="C507" s="148" t="s">
        <v>1383</v>
      </c>
      <c r="D507" s="148" t="s">
        <v>1198</v>
      </c>
      <c r="E507" s="148" t="s">
        <v>1169</v>
      </c>
      <c r="F507" s="149">
        <v>400000</v>
      </c>
      <c r="G507" s="150"/>
      <c r="H507" s="171"/>
    </row>
    <row r="508" spans="1:8" s="150" customFormat="1" x14ac:dyDescent="0.35">
      <c r="A508" s="155" t="s">
        <v>1387</v>
      </c>
      <c r="B508" s="155" t="s">
        <v>1388</v>
      </c>
      <c r="C508" s="155" t="s">
        <v>1389</v>
      </c>
      <c r="D508" s="155" t="s">
        <v>1173</v>
      </c>
      <c r="E508" s="155" t="s">
        <v>1169</v>
      </c>
      <c r="F508" s="156">
        <v>1241674</v>
      </c>
      <c r="H508" s="171"/>
    </row>
    <row r="509" spans="1:8" s="151" customFormat="1" x14ac:dyDescent="0.35">
      <c r="A509" s="152" t="s">
        <v>1390</v>
      </c>
      <c r="B509" s="152" t="s">
        <v>1391</v>
      </c>
      <c r="C509" s="153" t="s">
        <v>1392</v>
      </c>
      <c r="D509" s="152" t="s">
        <v>1173</v>
      </c>
      <c r="E509" s="152" t="s">
        <v>1169</v>
      </c>
      <c r="F509" s="154">
        <v>388086</v>
      </c>
      <c r="H509" s="96"/>
    </row>
    <row r="510" spans="1:8" s="151" customFormat="1" x14ac:dyDescent="0.35">
      <c r="A510" s="155" t="s">
        <v>1393</v>
      </c>
      <c r="B510" s="155" t="s">
        <v>1394</v>
      </c>
      <c r="C510" s="155" t="s">
        <v>1392</v>
      </c>
      <c r="D510" s="155" t="s">
        <v>1173</v>
      </c>
      <c r="E510" s="155" t="s">
        <v>1169</v>
      </c>
      <c r="F510" s="156">
        <v>2455652</v>
      </c>
      <c r="H510" s="96"/>
    </row>
    <row r="511" spans="1:8" s="151" customFormat="1" x14ac:dyDescent="0.35">
      <c r="A511" s="155" t="s">
        <v>1395</v>
      </c>
      <c r="B511" s="155" t="s">
        <v>1396</v>
      </c>
      <c r="C511" s="155" t="s">
        <v>1397</v>
      </c>
      <c r="D511" s="155" t="s">
        <v>1268</v>
      </c>
      <c r="E511" s="155" t="s">
        <v>1169</v>
      </c>
      <c r="F511" s="156">
        <v>223744</v>
      </c>
      <c r="H511" s="96"/>
    </row>
    <row r="512" spans="1:8" s="151" customFormat="1" x14ac:dyDescent="0.35">
      <c r="A512" s="155" t="s">
        <v>1398</v>
      </c>
      <c r="B512" s="155" t="s">
        <v>1399</v>
      </c>
      <c r="C512" s="155" t="s">
        <v>1400</v>
      </c>
      <c r="D512" s="155" t="s">
        <v>1401</v>
      </c>
      <c r="E512" s="155" t="s">
        <v>1169</v>
      </c>
      <c r="F512" s="156">
        <v>195680</v>
      </c>
      <c r="H512" s="96"/>
    </row>
    <row r="513" spans="1:8" s="150" customFormat="1" x14ac:dyDescent="0.35">
      <c r="A513" s="152" t="s">
        <v>1402</v>
      </c>
      <c r="B513" s="152" t="s">
        <v>1403</v>
      </c>
      <c r="C513" s="153" t="s">
        <v>1400</v>
      </c>
      <c r="D513" s="152" t="s">
        <v>1180</v>
      </c>
      <c r="E513" s="152" t="s">
        <v>1169</v>
      </c>
      <c r="F513" s="154">
        <v>133080</v>
      </c>
      <c r="G513" s="151"/>
      <c r="H513" s="96"/>
    </row>
    <row r="514" spans="1:8" s="151" customFormat="1" x14ac:dyDescent="0.35">
      <c r="A514" s="147" t="s">
        <v>1404</v>
      </c>
      <c r="B514" s="147" t="s">
        <v>1405</v>
      </c>
      <c r="C514" s="148" t="s">
        <v>1400</v>
      </c>
      <c r="D514" s="148" t="s">
        <v>1180</v>
      </c>
      <c r="E514" s="148" t="s">
        <v>1169</v>
      </c>
      <c r="F514" s="149">
        <v>250000</v>
      </c>
      <c r="H514" s="96"/>
    </row>
    <row r="515" spans="1:8" x14ac:dyDescent="0.35">
      <c r="A515" s="8"/>
      <c r="B515" s="8"/>
      <c r="C515" s="8"/>
      <c r="D515" s="8"/>
      <c r="E515" s="41" t="s">
        <v>139</v>
      </c>
      <c r="F515" s="54">
        <f>SUM(F505:F514)</f>
        <v>5732988</v>
      </c>
    </row>
    <row r="516" spans="1:8" ht="22.5" customHeight="1" x14ac:dyDescent="0.35">
      <c r="A516" s="14"/>
      <c r="B516" s="8"/>
      <c r="C516" s="7"/>
      <c r="D516" s="5"/>
      <c r="E516" s="3"/>
      <c r="F516" s="52"/>
    </row>
    <row r="517" spans="1:8" s="21" customFormat="1" x14ac:dyDescent="0.35">
      <c r="A517" s="19"/>
      <c r="B517" s="19"/>
      <c r="C517" s="19"/>
      <c r="D517" s="19"/>
      <c r="E517" s="20"/>
      <c r="F517" s="60"/>
      <c r="H517" s="96"/>
    </row>
    <row r="518" spans="1:8" s="22" customFormat="1" x14ac:dyDescent="0.35">
      <c r="A518" s="20"/>
      <c r="B518" s="20"/>
      <c r="C518" s="20"/>
      <c r="D518" s="20"/>
      <c r="E518" s="20" t="s">
        <v>1406</v>
      </c>
      <c r="F518" s="49">
        <f>SUM(F504+F515)</f>
        <v>13058068</v>
      </c>
      <c r="H518" s="172">
        <f>F518</f>
        <v>13058068</v>
      </c>
    </row>
    <row r="519" spans="1:8" s="134" customFormat="1" x14ac:dyDescent="0.35">
      <c r="A519" s="79"/>
      <c r="B519" s="79"/>
      <c r="C519" s="79"/>
      <c r="D519" s="79"/>
      <c r="E519" s="79"/>
      <c r="F519" s="80"/>
      <c r="H519" s="171"/>
    </row>
    <row r="520" spans="1:8" x14ac:dyDescent="0.35">
      <c r="A520" s="6" t="s">
        <v>1407</v>
      </c>
      <c r="B520" s="6" t="s">
        <v>1408</v>
      </c>
      <c r="C520" s="6" t="s">
        <v>1409</v>
      </c>
      <c r="D520" s="6" t="s">
        <v>1410</v>
      </c>
      <c r="E520" s="6" t="s">
        <v>1411</v>
      </c>
      <c r="F520" s="52">
        <v>60500</v>
      </c>
    </row>
    <row r="521" spans="1:8" x14ac:dyDescent="0.35">
      <c r="A521" s="7" t="s">
        <v>1412</v>
      </c>
      <c r="B521" s="9" t="s">
        <v>1413</v>
      </c>
      <c r="C521" s="9" t="s">
        <v>1414</v>
      </c>
      <c r="D521" s="9" t="s">
        <v>1415</v>
      </c>
      <c r="E521" s="9" t="s">
        <v>1411</v>
      </c>
      <c r="F521" s="46">
        <v>23490</v>
      </c>
    </row>
    <row r="522" spans="1:8" x14ac:dyDescent="0.35">
      <c r="A522" s="7" t="s">
        <v>1416</v>
      </c>
      <c r="B522" s="9" t="s">
        <v>1417</v>
      </c>
      <c r="C522" s="9" t="s">
        <v>1418</v>
      </c>
      <c r="D522" s="9" t="s">
        <v>1419</v>
      </c>
      <c r="E522" s="9" t="s">
        <v>1411</v>
      </c>
      <c r="F522" s="46">
        <v>26212</v>
      </c>
    </row>
    <row r="523" spans="1:8" x14ac:dyDescent="0.35">
      <c r="A523" s="7" t="s">
        <v>1420</v>
      </c>
      <c r="B523" s="9" t="s">
        <v>1421</v>
      </c>
      <c r="C523" s="9" t="s">
        <v>1422</v>
      </c>
      <c r="D523" s="9" t="s">
        <v>1423</v>
      </c>
      <c r="E523" s="9" t="s">
        <v>1411</v>
      </c>
      <c r="F523" s="46">
        <v>19949</v>
      </c>
    </row>
    <row r="524" spans="1:8" x14ac:dyDescent="0.35">
      <c r="A524" s="8" t="s">
        <v>1424</v>
      </c>
      <c r="B524" s="8" t="s">
        <v>1425</v>
      </c>
      <c r="C524" s="8" t="s">
        <v>1426</v>
      </c>
      <c r="D524" s="8" t="s">
        <v>1427</v>
      </c>
      <c r="E524" s="8" t="s">
        <v>1411</v>
      </c>
      <c r="F524" s="44">
        <v>28820</v>
      </c>
    </row>
    <row r="525" spans="1:8" x14ac:dyDescent="0.35">
      <c r="A525" s="8" t="s">
        <v>1428</v>
      </c>
      <c r="B525" s="8" t="s">
        <v>1429</v>
      </c>
      <c r="C525" s="3" t="s">
        <v>1430</v>
      </c>
      <c r="D525" s="3" t="s">
        <v>1427</v>
      </c>
      <c r="E525" s="3" t="s">
        <v>1411</v>
      </c>
      <c r="F525" s="47">
        <v>31751</v>
      </c>
    </row>
    <row r="526" spans="1:8" x14ac:dyDescent="0.35">
      <c r="A526" s="8" t="s">
        <v>1431</v>
      </c>
      <c r="B526" s="8" t="s">
        <v>1432</v>
      </c>
      <c r="C526" s="8" t="s">
        <v>1433</v>
      </c>
      <c r="D526" s="8" t="s">
        <v>1427</v>
      </c>
      <c r="E526" s="8" t="s">
        <v>1411</v>
      </c>
      <c r="F526" s="44">
        <v>18972</v>
      </c>
    </row>
    <row r="527" spans="1:8" x14ac:dyDescent="0.35">
      <c r="A527" s="8" t="s">
        <v>1434</v>
      </c>
      <c r="B527" s="8" t="s">
        <v>1435</v>
      </c>
      <c r="C527" s="8" t="s">
        <v>1436</v>
      </c>
      <c r="D527" s="8" t="s">
        <v>1427</v>
      </c>
      <c r="E527" s="8" t="s">
        <v>1411</v>
      </c>
      <c r="F527" s="44">
        <v>22525</v>
      </c>
    </row>
    <row r="528" spans="1:8" x14ac:dyDescent="0.35">
      <c r="A528" s="8" t="s">
        <v>1437</v>
      </c>
      <c r="B528" s="8" t="s">
        <v>1438</v>
      </c>
      <c r="C528" s="8" t="s">
        <v>1439</v>
      </c>
      <c r="D528" s="8" t="s">
        <v>1427</v>
      </c>
      <c r="E528" s="8" t="s">
        <v>1411</v>
      </c>
      <c r="F528" s="44">
        <v>37355</v>
      </c>
    </row>
    <row r="529" spans="1:8" x14ac:dyDescent="0.35">
      <c r="A529" s="8" t="s">
        <v>1440</v>
      </c>
      <c r="B529" s="8" t="s">
        <v>1441</v>
      </c>
      <c r="C529" s="3" t="s">
        <v>1442</v>
      </c>
      <c r="D529" s="3" t="s">
        <v>1427</v>
      </c>
      <c r="E529" s="3" t="s">
        <v>1411</v>
      </c>
      <c r="F529" s="47">
        <v>50000</v>
      </c>
    </row>
    <row r="530" spans="1:8" x14ac:dyDescent="0.35">
      <c r="A530" s="8" t="s">
        <v>1443</v>
      </c>
      <c r="B530" s="8" t="s">
        <v>1444</v>
      </c>
      <c r="C530" s="3" t="s">
        <v>1445</v>
      </c>
      <c r="D530" s="3" t="s">
        <v>1427</v>
      </c>
      <c r="E530" s="3" t="s">
        <v>1411</v>
      </c>
      <c r="F530" s="47">
        <v>118459</v>
      </c>
    </row>
    <row r="531" spans="1:8" x14ac:dyDescent="0.35">
      <c r="A531" s="8" t="s">
        <v>1446</v>
      </c>
      <c r="B531" s="8" t="s">
        <v>1432</v>
      </c>
      <c r="C531" s="4" t="s">
        <v>1433</v>
      </c>
      <c r="D531" s="2" t="s">
        <v>1447</v>
      </c>
      <c r="E531" s="4" t="s">
        <v>1411</v>
      </c>
      <c r="F531" s="44">
        <v>60000</v>
      </c>
    </row>
    <row r="532" spans="1:8" s="22" customFormat="1" x14ac:dyDescent="0.35">
      <c r="A532" s="20"/>
      <c r="B532" s="20"/>
      <c r="C532" s="20"/>
      <c r="D532" s="20"/>
      <c r="E532" s="20" t="s">
        <v>134</v>
      </c>
      <c r="F532" s="49">
        <f>SUM(F520:F531)</f>
        <v>498033</v>
      </c>
      <c r="H532" s="171"/>
    </row>
    <row r="533" spans="1:8" x14ac:dyDescent="0.35">
      <c r="A533" s="8" t="s">
        <v>1448</v>
      </c>
      <c r="B533" s="8" t="s">
        <v>1449</v>
      </c>
      <c r="C533" s="8" t="s">
        <v>1450</v>
      </c>
      <c r="D533" s="8" t="s">
        <v>1447</v>
      </c>
      <c r="E533" s="8" t="s">
        <v>1411</v>
      </c>
      <c r="F533" s="44">
        <v>43920</v>
      </c>
    </row>
    <row r="534" spans="1:8" x14ac:dyDescent="0.35">
      <c r="A534" s="8" t="s">
        <v>1451</v>
      </c>
      <c r="B534" s="8" t="s">
        <v>1452</v>
      </c>
      <c r="C534" s="8" t="s">
        <v>1453</v>
      </c>
      <c r="D534" s="8" t="s">
        <v>1427</v>
      </c>
      <c r="E534" s="8" t="s">
        <v>1411</v>
      </c>
      <c r="F534" s="44">
        <v>524804</v>
      </c>
    </row>
    <row r="535" spans="1:8" s="22" customFormat="1" x14ac:dyDescent="0.35">
      <c r="A535" s="20"/>
      <c r="B535" s="20"/>
      <c r="C535" s="20"/>
      <c r="D535" s="20"/>
      <c r="E535" s="20" t="s">
        <v>139</v>
      </c>
      <c r="F535" s="49">
        <f>F534+F533</f>
        <v>568724</v>
      </c>
      <c r="H535" s="171"/>
    </row>
    <row r="536" spans="1:8" s="22" customFormat="1" x14ac:dyDescent="0.35">
      <c r="A536" s="20"/>
      <c r="B536" s="20"/>
      <c r="C536" s="20"/>
      <c r="D536" s="20"/>
      <c r="E536" s="20"/>
      <c r="F536" s="49"/>
      <c r="H536" s="171"/>
    </row>
    <row r="537" spans="1:8" s="22" customFormat="1" x14ac:dyDescent="0.35">
      <c r="A537" s="20"/>
      <c r="B537" s="20"/>
      <c r="C537" s="20"/>
      <c r="D537" s="20"/>
      <c r="E537" s="20" t="s">
        <v>1454</v>
      </c>
      <c r="F537" s="49">
        <f>F535+F532</f>
        <v>1066757</v>
      </c>
      <c r="H537" s="172">
        <f>F537</f>
        <v>1066757</v>
      </c>
    </row>
    <row r="538" spans="1:8" s="134" customFormat="1" ht="21.75" customHeight="1" x14ac:dyDescent="0.35">
      <c r="A538" s="79"/>
      <c r="B538" s="79"/>
      <c r="C538" s="79"/>
      <c r="D538" s="79"/>
      <c r="E538" s="79"/>
      <c r="F538" s="80"/>
      <c r="H538" s="171"/>
    </row>
    <row r="539" spans="1:8" s="96" customFormat="1" x14ac:dyDescent="0.35">
      <c r="A539" s="166" t="s">
        <v>1455</v>
      </c>
      <c r="B539" s="166" t="s">
        <v>1456</v>
      </c>
      <c r="C539" s="166" t="s">
        <v>1457</v>
      </c>
      <c r="D539" s="166" t="s">
        <v>1458</v>
      </c>
      <c r="E539" s="166" t="s">
        <v>1459</v>
      </c>
      <c r="F539" s="167">
        <v>43128</v>
      </c>
      <c r="G539" s="168"/>
    </row>
    <row r="540" spans="1:8" s="96" customFormat="1" x14ac:dyDescent="0.35">
      <c r="A540" s="94" t="s">
        <v>1460</v>
      </c>
      <c r="B540" s="94" t="s">
        <v>1456</v>
      </c>
      <c r="C540" s="97" t="s">
        <v>1457</v>
      </c>
      <c r="D540" s="97" t="s">
        <v>1458</v>
      </c>
      <c r="E540" s="97" t="s">
        <v>1459</v>
      </c>
      <c r="F540" s="169">
        <v>76541</v>
      </c>
      <c r="G540" s="168"/>
    </row>
    <row r="541" spans="1:8" s="96" customFormat="1" x14ac:dyDescent="0.35">
      <c r="A541" s="94" t="s">
        <v>1461</v>
      </c>
      <c r="B541" s="94" t="s">
        <v>1462</v>
      </c>
      <c r="C541" s="94" t="s">
        <v>1463</v>
      </c>
      <c r="D541" s="94" t="s">
        <v>1464</v>
      </c>
      <c r="E541" s="94" t="s">
        <v>1459</v>
      </c>
      <c r="F541" s="170">
        <v>32932</v>
      </c>
      <c r="G541" s="168"/>
    </row>
    <row r="542" spans="1:8" s="96" customFormat="1" x14ac:dyDescent="0.35">
      <c r="A542" s="94" t="s">
        <v>1465</v>
      </c>
      <c r="B542" s="94" t="s">
        <v>1462</v>
      </c>
      <c r="C542" s="97" t="s">
        <v>1463</v>
      </c>
      <c r="D542" s="97" t="s">
        <v>1464</v>
      </c>
      <c r="E542" s="97" t="s">
        <v>1459</v>
      </c>
      <c r="F542" s="169">
        <v>10650</v>
      </c>
      <c r="G542" s="168"/>
    </row>
    <row r="543" spans="1:8" s="96" customFormat="1" x14ac:dyDescent="0.35">
      <c r="A543" s="94" t="s">
        <v>1466</v>
      </c>
      <c r="B543" s="94" t="s">
        <v>1467</v>
      </c>
      <c r="C543" s="140" t="s">
        <v>1468</v>
      </c>
      <c r="D543" s="141" t="s">
        <v>1464</v>
      </c>
      <c r="E543" s="140" t="s">
        <v>1459</v>
      </c>
      <c r="F543" s="170">
        <v>60000</v>
      </c>
      <c r="G543" s="168"/>
    </row>
    <row r="544" spans="1:8" s="96" customFormat="1" x14ac:dyDescent="0.35">
      <c r="A544" s="94" t="s">
        <v>1469</v>
      </c>
      <c r="B544" s="94" t="s">
        <v>1467</v>
      </c>
      <c r="C544" s="97" t="s">
        <v>1468</v>
      </c>
      <c r="D544" s="97" t="s">
        <v>1464</v>
      </c>
      <c r="E544" s="97" t="s">
        <v>1459</v>
      </c>
      <c r="F544" s="169">
        <v>28115</v>
      </c>
      <c r="G544" s="168"/>
    </row>
    <row r="545" spans="1:8" x14ac:dyDescent="0.35">
      <c r="A545" s="7" t="s">
        <v>1470</v>
      </c>
      <c r="B545" s="9" t="s">
        <v>1471</v>
      </c>
      <c r="C545" s="9" t="s">
        <v>1472</v>
      </c>
      <c r="D545" s="9" t="s">
        <v>1464</v>
      </c>
      <c r="E545" s="9" t="s">
        <v>1459</v>
      </c>
      <c r="F545" s="146">
        <v>40140</v>
      </c>
      <c r="G545" s="64"/>
    </row>
    <row r="546" spans="1:8" x14ac:dyDescent="0.35">
      <c r="A546" s="7" t="s">
        <v>1473</v>
      </c>
      <c r="B546" s="9" t="s">
        <v>1474</v>
      </c>
      <c r="C546" s="9" t="s">
        <v>1475</v>
      </c>
      <c r="D546" s="9" t="s">
        <v>1464</v>
      </c>
      <c r="E546" s="9" t="s">
        <v>1459</v>
      </c>
      <c r="F546" s="146">
        <v>43509</v>
      </c>
      <c r="G546" s="64"/>
    </row>
    <row r="547" spans="1:8" x14ac:dyDescent="0.35">
      <c r="A547" s="14" t="s">
        <v>1476</v>
      </c>
      <c r="B547" s="15" t="s">
        <v>1477</v>
      </c>
      <c r="C547" s="7" t="s">
        <v>1478</v>
      </c>
      <c r="D547" s="5" t="s">
        <v>1464</v>
      </c>
      <c r="E547" s="5" t="s">
        <v>1459</v>
      </c>
      <c r="F547" s="143">
        <v>60000</v>
      </c>
      <c r="G547" s="64"/>
    </row>
    <row r="548" spans="1:8" x14ac:dyDescent="0.35">
      <c r="A548" s="7" t="s">
        <v>1479</v>
      </c>
      <c r="B548" s="9" t="s">
        <v>1480</v>
      </c>
      <c r="C548" s="9" t="s">
        <v>1481</v>
      </c>
      <c r="D548" s="9" t="s">
        <v>1482</v>
      </c>
      <c r="E548" s="9" t="s">
        <v>1459</v>
      </c>
      <c r="F548" s="146">
        <v>27034</v>
      </c>
      <c r="G548" s="64"/>
    </row>
    <row r="549" spans="1:8" x14ac:dyDescent="0.35">
      <c r="A549" s="8" t="s">
        <v>1483</v>
      </c>
      <c r="B549" s="8" t="s">
        <v>1484</v>
      </c>
      <c r="C549" s="3" t="s">
        <v>1485</v>
      </c>
      <c r="D549" s="3" t="s">
        <v>1486</v>
      </c>
      <c r="E549" s="3" t="s">
        <v>1459</v>
      </c>
      <c r="F549" s="142">
        <v>60938</v>
      </c>
      <c r="G549" s="64"/>
    </row>
    <row r="550" spans="1:8" s="96" customFormat="1" x14ac:dyDescent="0.35">
      <c r="A550" s="94" t="s">
        <v>1487</v>
      </c>
      <c r="B550" s="94" t="s">
        <v>1488</v>
      </c>
      <c r="C550" s="94" t="s">
        <v>1489</v>
      </c>
      <c r="D550" s="94" t="s">
        <v>1486</v>
      </c>
      <c r="E550" s="94" t="s">
        <v>1459</v>
      </c>
      <c r="F550" s="170">
        <v>26012</v>
      </c>
      <c r="G550" s="168"/>
    </row>
    <row r="551" spans="1:8" s="96" customFormat="1" x14ac:dyDescent="0.35">
      <c r="A551" s="94" t="s">
        <v>1490</v>
      </c>
      <c r="B551" s="94" t="s">
        <v>1488</v>
      </c>
      <c r="C551" s="97" t="s">
        <v>1489</v>
      </c>
      <c r="D551" s="97" t="s">
        <v>1486</v>
      </c>
      <c r="E551" s="97" t="s">
        <v>1459</v>
      </c>
      <c r="F551" s="169">
        <v>46024</v>
      </c>
      <c r="G551" s="168"/>
    </row>
    <row r="552" spans="1:8" x14ac:dyDescent="0.35">
      <c r="A552" s="8" t="s">
        <v>1491</v>
      </c>
      <c r="B552" s="8" t="s">
        <v>1492</v>
      </c>
      <c r="C552" s="3" t="s">
        <v>1493</v>
      </c>
      <c r="D552" s="3" t="s">
        <v>1486</v>
      </c>
      <c r="E552" s="3" t="s">
        <v>1459</v>
      </c>
      <c r="F552" s="142">
        <v>413289</v>
      </c>
      <c r="G552" s="64"/>
    </row>
    <row r="553" spans="1:8" x14ac:dyDescent="0.35">
      <c r="A553" s="8" t="s">
        <v>1494</v>
      </c>
      <c r="B553" s="8" t="s">
        <v>1495</v>
      </c>
      <c r="C553" s="7" t="s">
        <v>1496</v>
      </c>
      <c r="D553" s="5" t="s">
        <v>1486</v>
      </c>
      <c r="E553" s="3" t="s">
        <v>1459</v>
      </c>
      <c r="F553" s="143">
        <v>75295</v>
      </c>
      <c r="G553" s="64"/>
    </row>
    <row r="554" spans="1:8" x14ac:dyDescent="0.35">
      <c r="A554" s="8" t="s">
        <v>1497</v>
      </c>
      <c r="B554" s="8" t="s">
        <v>1498</v>
      </c>
      <c r="C554" s="8" t="s">
        <v>1499</v>
      </c>
      <c r="D554" s="8" t="s">
        <v>1486</v>
      </c>
      <c r="E554" s="8" t="s">
        <v>1459</v>
      </c>
      <c r="F554" s="144">
        <v>183609</v>
      </c>
      <c r="G554" s="64"/>
    </row>
    <row r="555" spans="1:8" x14ac:dyDescent="0.35">
      <c r="A555" s="8" t="s">
        <v>1500</v>
      </c>
      <c r="B555" s="8" t="s">
        <v>1501</v>
      </c>
      <c r="C555" s="8" t="s">
        <v>1502</v>
      </c>
      <c r="D555" s="8" t="s">
        <v>1503</v>
      </c>
      <c r="E555" s="8" t="s">
        <v>1459</v>
      </c>
      <c r="F555" s="144">
        <v>26500</v>
      </c>
      <c r="G555" s="64"/>
    </row>
    <row r="556" spans="1:8" x14ac:dyDescent="0.35">
      <c r="A556" s="8" t="s">
        <v>1504</v>
      </c>
      <c r="B556" s="8" t="s">
        <v>1505</v>
      </c>
      <c r="C556" s="8" t="s">
        <v>1506</v>
      </c>
      <c r="D556" s="8" t="s">
        <v>1507</v>
      </c>
      <c r="E556" s="8" t="s">
        <v>1459</v>
      </c>
      <c r="F556" s="144">
        <v>17728</v>
      </c>
      <c r="G556" s="64"/>
    </row>
    <row r="557" spans="1:8" s="21" customFormat="1" x14ac:dyDescent="0.35">
      <c r="A557" s="164"/>
      <c r="B557" s="164"/>
      <c r="C557" s="164"/>
      <c r="D557" s="164"/>
      <c r="E557" s="164" t="s">
        <v>134</v>
      </c>
      <c r="F557" s="165">
        <f>SUM(F539:F556)</f>
        <v>1271444</v>
      </c>
      <c r="H557" s="96"/>
    </row>
    <row r="558" spans="1:8" x14ac:dyDescent="0.35">
      <c r="G558" s="64"/>
    </row>
    <row r="560" spans="1:8" s="68" customFormat="1" x14ac:dyDescent="0.35">
      <c r="A560" s="69" t="s">
        <v>1509</v>
      </c>
      <c r="B560" s="69" t="s">
        <v>1510</v>
      </c>
      <c r="C560" s="66" t="s">
        <v>1511</v>
      </c>
      <c r="D560" s="69" t="s">
        <v>1464</v>
      </c>
      <c r="E560" s="69" t="s">
        <v>1459</v>
      </c>
      <c r="F560" s="161">
        <v>382470</v>
      </c>
      <c r="G560" s="160"/>
      <c r="H560" s="96"/>
    </row>
    <row r="561" spans="1:9" s="68" customFormat="1" x14ac:dyDescent="0.35">
      <c r="A561" s="66" t="s">
        <v>1512</v>
      </c>
      <c r="B561" s="66" t="s">
        <v>1513</v>
      </c>
      <c r="C561" s="66" t="s">
        <v>1511</v>
      </c>
      <c r="D561" s="66" t="s">
        <v>1464</v>
      </c>
      <c r="E561" s="66" t="s">
        <v>1459</v>
      </c>
      <c r="F561" s="162">
        <v>952348</v>
      </c>
      <c r="G561" s="160">
        <f>SUM(F540:F561)</f>
        <v>3834578</v>
      </c>
      <c r="H561" s="173"/>
      <c r="I561" s="163">
        <f>G561-H561</f>
        <v>3834578</v>
      </c>
    </row>
    <row r="562" spans="1:9" s="68" customFormat="1" x14ac:dyDescent="0.35">
      <c r="A562" s="72" t="s">
        <v>1514</v>
      </c>
      <c r="B562" s="72" t="s">
        <v>1510</v>
      </c>
      <c r="C562" s="73" t="s">
        <v>1511</v>
      </c>
      <c r="D562" s="73" t="s">
        <v>1464</v>
      </c>
      <c r="E562" s="73" t="s">
        <v>1459</v>
      </c>
      <c r="F562" s="159">
        <v>400000</v>
      </c>
      <c r="G562" s="160"/>
      <c r="H562" s="96"/>
    </row>
    <row r="563" spans="1:9" s="22" customFormat="1" x14ac:dyDescent="0.35">
      <c r="E563" s="22" t="s">
        <v>139</v>
      </c>
      <c r="F563" s="53">
        <f>SUM(F560:F562)</f>
        <v>1734818</v>
      </c>
      <c r="H563" s="171"/>
    </row>
    <row r="564" spans="1:9" s="22" customFormat="1" x14ac:dyDescent="0.35">
      <c r="E564" s="22" t="s">
        <v>1515</v>
      </c>
      <c r="F564" s="53">
        <f>F563+F557</f>
        <v>3006262</v>
      </c>
      <c r="H564" s="172">
        <f>F564</f>
        <v>3006262</v>
      </c>
    </row>
    <row r="565" spans="1:9" x14ac:dyDescent="0.35">
      <c r="A565" s="17">
        <f>COUNTA(A3:A561)</f>
        <v>475</v>
      </c>
      <c r="B565" s="16"/>
      <c r="C565" s="16"/>
      <c r="D565" s="16"/>
      <c r="E565" s="16"/>
      <c r="F565" s="63"/>
    </row>
    <row r="566" spans="1:9" x14ac:dyDescent="0.35">
      <c r="H566" s="92">
        <f>SUM(H14:H564)</f>
        <v>63375096</v>
      </c>
    </row>
    <row r="567" spans="1:9" x14ac:dyDescent="0.35">
      <c r="H567" s="168"/>
    </row>
  </sheetData>
  <autoFilter ref="A2:F561" xr:uid="{F18E0558-A1DA-46C8-82A4-3BB2FBDF917F}">
    <sortState xmlns:xlrd2="http://schemas.microsoft.com/office/spreadsheetml/2017/richdata2" ref="A3:F561">
      <sortCondition ref="E2"/>
    </sortState>
  </autoFilter>
  <sortState xmlns:xlrd2="http://schemas.microsoft.com/office/spreadsheetml/2017/richdata2" ref="A212:I324">
    <sortCondition ref="D212:D324"/>
    <sortCondition ref="B212:B324"/>
  </sortState>
  <mergeCells count="1">
    <mergeCell ref="A1:B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09054a6-4a3e-40d8-af3e-38e9b34da5df" xsi:nil="true"/>
    <lcf76f155ced4ddcb4097134ff3c332f xmlns="1887788e-ce27-4ef5-b94e-8fdf659f3f2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7A1FE547309C64EBF23D57BD6F27D82" ma:contentTypeVersion="15" ma:contentTypeDescription="Skapa ett nytt dokument." ma:contentTypeScope="" ma:versionID="8ac3a4fb80f763dd461232fc7b93716e">
  <xsd:schema xmlns:xsd="http://www.w3.org/2001/XMLSchema" xmlns:xs="http://www.w3.org/2001/XMLSchema" xmlns:p="http://schemas.microsoft.com/office/2006/metadata/properties" xmlns:ns2="1887788e-ce27-4ef5-b94e-8fdf659f3f2b" xmlns:ns3="e09054a6-4a3e-40d8-af3e-38e9b34da5df" targetNamespace="http://schemas.microsoft.com/office/2006/metadata/properties" ma:root="true" ma:fieldsID="18de44bb80c05a5ab77d7a6ebcecd0c9" ns2:_="" ns3:_="">
    <xsd:import namespace="1887788e-ce27-4ef5-b94e-8fdf659f3f2b"/>
    <xsd:import namespace="e09054a6-4a3e-40d8-af3e-38e9b34da5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87788e-ce27-4ef5-b94e-8fdf659f3f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Bildmarkeringar" ma:readOnly="false" ma:fieldId="{5cf76f15-5ced-4ddc-b409-7134ff3c332f}" ma:taxonomyMulti="true" ma:sspId="bbff606a-a864-4251-87b1-db0ecf50c3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9054a6-4a3e-40d8-af3e-38e9b34da5df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18e4b240-7f4c-4fd9-a3cc-8c1c54909bf5}" ma:internalName="TaxCatchAll" ma:showField="CatchAllData" ma:web="e09054a6-4a3e-40d8-af3e-38e9b34d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62A0AB-86BD-4D19-90C2-BAA96F529B80}">
  <ds:schemaRefs>
    <ds:schemaRef ds:uri="e09054a6-4a3e-40d8-af3e-38e9b34da5df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1887788e-ce27-4ef5-b94e-8fdf659f3f2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7899620-0F24-4BD7-832A-994EA4B4AB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87788e-ce27-4ef5-b94e-8fdf659f3f2b"/>
    <ds:schemaRef ds:uri="e09054a6-4a3e-40d8-af3e-38e9b34da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08EA29-B7DD-4459-8DBC-AD764ADBFE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 Westberg</dc:creator>
  <cp:keywords/>
  <dc:description/>
  <cp:lastModifiedBy>Åke Lernefalk</cp:lastModifiedBy>
  <cp:revision/>
  <dcterms:created xsi:type="dcterms:W3CDTF">2024-01-15T09:32:20Z</dcterms:created>
  <dcterms:modified xsi:type="dcterms:W3CDTF">2024-02-01T04:22:04Z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0x010100C7A1FE547309C64EBF23D57BD6F27D82</vt:lpwstr>
  </property>
  <property fmtid="{D5CDD505-2E9C-101B-9397-08002B2CF9AE}" pid="3" name="MediaServiceImageTags">
    <vt:lpwstr/>
  </property>
</Properties>
</file>